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sdagcc-my.sharepoint.com/personal/cary_weirauch_usda_gov/Documents/Desktop/Monthly Grade volume Report/Published/"/>
    </mc:Choice>
  </mc:AlternateContent>
  <xr:revisionPtr revIDLastSave="2" documentId="8_{122728BC-A362-4F56-8016-4A15AAB68C58}" xr6:coauthVersionLast="47" xr6:coauthVersionMax="47" xr10:uidLastSave="{D9CDCD4A-97A4-431D-B928-61FCE28AA8B9}"/>
  <bookViews>
    <workbookView xWindow="-108" yWindow="-108" windowWidth="23256" windowHeight="12576" xr2:uid="{9876F4EF-A613-4A8C-8B75-6486DBBA1892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4" i="1" l="1"/>
  <c r="B94" i="1"/>
  <c r="C93" i="1"/>
  <c r="B93" i="1"/>
  <c r="C92" i="1"/>
  <c r="B92" i="1"/>
  <c r="C91" i="1"/>
  <c r="B91" i="1"/>
  <c r="C90" i="1"/>
  <c r="B90" i="1"/>
  <c r="F85" i="1"/>
  <c r="E85" i="1"/>
  <c r="D85" i="1"/>
  <c r="C85" i="1"/>
  <c r="B85" i="1"/>
  <c r="F83" i="1"/>
  <c r="E83" i="1"/>
  <c r="D83" i="1"/>
  <c r="C83" i="1"/>
  <c r="B83" i="1"/>
  <c r="H81" i="1"/>
  <c r="G81" i="1"/>
  <c r="F81" i="1"/>
  <c r="E81" i="1"/>
  <c r="D81" i="1"/>
  <c r="C81" i="1"/>
  <c r="B81" i="1"/>
  <c r="H80" i="1"/>
  <c r="G80" i="1"/>
  <c r="F80" i="1"/>
  <c r="E80" i="1"/>
  <c r="D80" i="1"/>
  <c r="C80" i="1"/>
  <c r="B80" i="1"/>
  <c r="H79" i="1"/>
  <c r="G79" i="1"/>
  <c r="F79" i="1"/>
  <c r="E79" i="1"/>
  <c r="D79" i="1"/>
  <c r="C79" i="1"/>
  <c r="B79" i="1"/>
  <c r="H78" i="1"/>
  <c r="G78" i="1"/>
  <c r="F78" i="1"/>
  <c r="E78" i="1"/>
  <c r="D78" i="1"/>
  <c r="C78" i="1"/>
  <c r="B78" i="1"/>
  <c r="H77" i="1"/>
  <c r="G77" i="1"/>
  <c r="F77" i="1"/>
  <c r="E77" i="1"/>
  <c r="D77" i="1"/>
  <c r="C77" i="1"/>
  <c r="B77" i="1"/>
  <c r="F72" i="1"/>
  <c r="E72" i="1"/>
  <c r="D72" i="1"/>
  <c r="C72" i="1"/>
  <c r="B72" i="1"/>
  <c r="F70" i="1"/>
  <c r="E70" i="1"/>
  <c r="D70" i="1"/>
  <c r="C70" i="1"/>
  <c r="B70" i="1"/>
  <c r="F69" i="1"/>
  <c r="E69" i="1"/>
  <c r="D69" i="1"/>
  <c r="C69" i="1"/>
  <c r="B69" i="1"/>
  <c r="I68" i="1"/>
  <c r="H68" i="1"/>
  <c r="G68" i="1"/>
  <c r="F68" i="1"/>
  <c r="E68" i="1"/>
  <c r="D68" i="1"/>
  <c r="C68" i="1"/>
  <c r="B68" i="1"/>
  <c r="I67" i="1"/>
  <c r="H67" i="1"/>
  <c r="G67" i="1"/>
  <c r="F67" i="1"/>
  <c r="E67" i="1"/>
  <c r="D67" i="1"/>
  <c r="C67" i="1"/>
  <c r="B67" i="1"/>
  <c r="I66" i="1"/>
  <c r="H66" i="1"/>
  <c r="G66" i="1"/>
  <c r="F66" i="1"/>
  <c r="E66" i="1"/>
  <c r="D66" i="1"/>
  <c r="C66" i="1"/>
  <c r="B66" i="1"/>
  <c r="I65" i="1"/>
  <c r="H65" i="1"/>
  <c r="G65" i="1"/>
  <c r="F65" i="1"/>
  <c r="E65" i="1"/>
  <c r="D65" i="1"/>
  <c r="C65" i="1"/>
  <c r="B65" i="1"/>
  <c r="J64" i="1"/>
  <c r="I64" i="1"/>
  <c r="H64" i="1"/>
  <c r="G64" i="1"/>
  <c r="F64" i="1"/>
  <c r="E64" i="1"/>
  <c r="D64" i="1"/>
  <c r="C64" i="1"/>
  <c r="B64" i="1"/>
  <c r="J63" i="1"/>
  <c r="I63" i="1"/>
  <c r="H63" i="1"/>
  <c r="G63" i="1"/>
  <c r="F63" i="1"/>
  <c r="E63" i="1"/>
  <c r="D63" i="1"/>
  <c r="C63" i="1"/>
  <c r="B63" i="1"/>
  <c r="J62" i="1"/>
  <c r="I62" i="1"/>
  <c r="H62" i="1"/>
  <c r="G62" i="1"/>
  <c r="F62" i="1"/>
  <c r="E62" i="1"/>
  <c r="D62" i="1"/>
  <c r="C62" i="1"/>
  <c r="B62" i="1"/>
  <c r="J61" i="1"/>
  <c r="I61" i="1"/>
  <c r="H61" i="1"/>
  <c r="G61" i="1"/>
  <c r="F61" i="1"/>
  <c r="E61" i="1"/>
  <c r="D61" i="1"/>
  <c r="C61" i="1"/>
  <c r="B61" i="1"/>
  <c r="A52" i="1"/>
  <c r="A51" i="1"/>
  <c r="A50" i="1"/>
  <c r="A49" i="1"/>
  <c r="A48" i="1"/>
  <c r="A47" i="1"/>
  <c r="A46" i="1"/>
  <c r="C40" i="1"/>
  <c r="B40" i="1"/>
  <c r="C39" i="1"/>
  <c r="B39" i="1"/>
  <c r="C38" i="1"/>
  <c r="B38" i="1"/>
  <c r="C37" i="1"/>
  <c r="B37" i="1"/>
  <c r="C36" i="1"/>
  <c r="B36" i="1"/>
  <c r="F31" i="1"/>
  <c r="E31" i="1"/>
  <c r="D31" i="1"/>
  <c r="C31" i="1"/>
  <c r="B31" i="1"/>
  <c r="H27" i="1"/>
  <c r="F27" i="1"/>
  <c r="E27" i="1"/>
  <c r="D27" i="1"/>
  <c r="C27" i="1"/>
  <c r="B27" i="1"/>
  <c r="H26" i="1"/>
  <c r="F26" i="1"/>
  <c r="E26" i="1"/>
  <c r="D26" i="1"/>
  <c r="C26" i="1"/>
  <c r="B26" i="1"/>
  <c r="H25" i="1"/>
  <c r="F25" i="1"/>
  <c r="E25" i="1"/>
  <c r="D25" i="1"/>
  <c r="C25" i="1"/>
  <c r="B25" i="1"/>
  <c r="H24" i="1"/>
  <c r="F24" i="1"/>
  <c r="E24" i="1"/>
  <c r="D24" i="1"/>
  <c r="C24" i="1"/>
  <c r="B24" i="1"/>
  <c r="H23" i="1"/>
  <c r="F23" i="1"/>
  <c r="E23" i="1"/>
  <c r="D23" i="1"/>
  <c r="C23" i="1"/>
  <c r="B23" i="1"/>
  <c r="F18" i="1"/>
  <c r="E18" i="1"/>
  <c r="D18" i="1"/>
  <c r="C18" i="1"/>
  <c r="B18" i="1"/>
  <c r="H15" i="1"/>
  <c r="G15" i="1"/>
  <c r="F15" i="1"/>
  <c r="E15" i="1"/>
  <c r="D15" i="1"/>
  <c r="C15" i="1"/>
  <c r="B15" i="1"/>
  <c r="J14" i="1"/>
  <c r="I14" i="1"/>
  <c r="H14" i="1"/>
  <c r="G14" i="1"/>
  <c r="F14" i="1"/>
  <c r="E14" i="1"/>
  <c r="D14" i="1"/>
  <c r="C14" i="1"/>
  <c r="B14" i="1"/>
  <c r="J13" i="1"/>
  <c r="I13" i="1"/>
  <c r="H13" i="1"/>
  <c r="G13" i="1"/>
  <c r="F13" i="1"/>
  <c r="E13" i="1"/>
  <c r="D13" i="1"/>
  <c r="C13" i="1"/>
  <c r="B13" i="1"/>
  <c r="J12" i="1"/>
  <c r="I12" i="1"/>
  <c r="H12" i="1"/>
  <c r="G12" i="1"/>
  <c r="F12" i="1"/>
  <c r="E12" i="1"/>
  <c r="D12" i="1"/>
  <c r="C12" i="1"/>
  <c r="B12" i="1"/>
  <c r="J11" i="1"/>
  <c r="I11" i="1"/>
  <c r="H11" i="1"/>
  <c r="G11" i="1"/>
  <c r="F11" i="1"/>
  <c r="E11" i="1"/>
  <c r="D11" i="1"/>
  <c r="C11" i="1"/>
  <c r="B11" i="1"/>
  <c r="J10" i="1"/>
  <c r="I10" i="1"/>
  <c r="H10" i="1"/>
  <c r="G10" i="1"/>
  <c r="F10" i="1"/>
  <c r="E10" i="1"/>
  <c r="D10" i="1"/>
  <c r="C10" i="1"/>
  <c r="B10" i="1"/>
  <c r="J9" i="1"/>
  <c r="I9" i="1"/>
  <c r="H9" i="1"/>
  <c r="G9" i="1"/>
  <c r="F9" i="1"/>
  <c r="E9" i="1"/>
  <c r="D9" i="1"/>
  <c r="C9" i="1"/>
  <c r="B9" i="1"/>
  <c r="J8" i="1"/>
  <c r="I8" i="1"/>
  <c r="H8" i="1"/>
  <c r="G8" i="1"/>
  <c r="F8" i="1"/>
  <c r="E8" i="1"/>
  <c r="D8" i="1"/>
  <c r="C8" i="1"/>
  <c r="B8" i="1"/>
  <c r="J7" i="1"/>
  <c r="I7" i="1"/>
  <c r="H7" i="1"/>
  <c r="G7" i="1"/>
  <c r="F7" i="1"/>
  <c r="E7" i="1"/>
  <c r="D7" i="1"/>
  <c r="C7" i="1"/>
  <c r="B7" i="1"/>
  <c r="D57" i="1"/>
  <c r="B57" i="1"/>
  <c r="G27" i="1" l="1"/>
  <c r="E29" i="1"/>
  <c r="D29" i="1"/>
  <c r="G24" i="1"/>
  <c r="G23" i="1"/>
  <c r="F29" i="1"/>
  <c r="E16" i="1"/>
  <c r="D16" i="1"/>
  <c r="C16" i="1"/>
  <c r="G25" i="1"/>
  <c r="F16" i="1"/>
  <c r="G26" i="1"/>
  <c r="C29" i="1"/>
  <c r="B29" i="1"/>
  <c r="B16" i="1"/>
</calcChain>
</file>

<file path=xl/sharedStrings.xml><?xml version="1.0" encoding="utf-8"?>
<sst xmlns="http://schemas.openxmlformats.org/spreadsheetml/2006/main" count="115" uniqueCount="46">
  <si>
    <t>Date Range of Report</t>
  </si>
  <si>
    <t>to</t>
  </si>
  <si>
    <t>Beef Grade Volume Information</t>
  </si>
  <si>
    <t>Quality Grade</t>
  </si>
  <si>
    <t>Yield Grade 1</t>
  </si>
  <si>
    <t>Yield Grade 2</t>
  </si>
  <si>
    <t>Yield Grade 3</t>
  </si>
  <si>
    <t>Yield Grade 4</t>
  </si>
  <si>
    <t>Yield Grade 5</t>
  </si>
  <si>
    <t>Quality Grade Only</t>
  </si>
  <si>
    <t>Total Quality Graded</t>
  </si>
  <si>
    <t>Percent of All Quality Graded</t>
  </si>
  <si>
    <t>Percent of Total Steer and Heifer Offered</t>
  </si>
  <si>
    <t>Total Yield Graded</t>
  </si>
  <si>
    <t>Prime</t>
  </si>
  <si>
    <t>Choice</t>
  </si>
  <si>
    <t xml:space="preserve">Select </t>
  </si>
  <si>
    <t>Standard</t>
  </si>
  <si>
    <t>Commercial</t>
  </si>
  <si>
    <t>Utility</t>
  </si>
  <si>
    <t>Cutter</t>
  </si>
  <si>
    <t>Canner</t>
  </si>
  <si>
    <t>Yield Grade Only</t>
  </si>
  <si>
    <t>Percent of All Yield Graded</t>
  </si>
  <si>
    <t xml:space="preserve"> of Federal Inspected Steer and Heifers offered represents total Steers and Heifers graded.</t>
  </si>
  <si>
    <t xml:space="preserve"> of Federal Inspected Cows offered represents total Cows graded.</t>
  </si>
  <si>
    <t xml:space="preserve"> of Federal Inspected Beef offered represents total Beef (Steers, Heifers, and Cows) graded.</t>
  </si>
  <si>
    <t>of Beef Quality graded (Prime, Choice, Select, Standard) of total Steers/Heifers offered.</t>
  </si>
  <si>
    <t>of Beef Yield graded (1 - 5) of Steers/Heifers offered.</t>
  </si>
  <si>
    <t>The following information reflects the grade volume percentages computed against the national harvest</t>
  </si>
  <si>
    <t>Lamb and Mutton Grade Volume Information</t>
  </si>
  <si>
    <t>Good</t>
  </si>
  <si>
    <t>Cull</t>
  </si>
  <si>
    <t xml:space="preserve"> of Federal Inspected Lamb offered represents total Lambs Graded.</t>
  </si>
  <si>
    <t>Veal and Calf Grade Volume Information</t>
  </si>
  <si>
    <t>Total Graded</t>
  </si>
  <si>
    <t>Percent of Total Graded</t>
  </si>
  <si>
    <t xml:space="preserve"> of Federal Veal and Calf offered represents total Veal and Calf graded</t>
  </si>
  <si>
    <t>Beef Quality Grade Comparison</t>
  </si>
  <si>
    <t>Beef Yield Grade Comparison</t>
  </si>
  <si>
    <t>Lamb Quality Grade Comparison</t>
  </si>
  <si>
    <t>Lamb Yield Grade Comparison</t>
  </si>
  <si>
    <t>There is no grade volume of Bull/Bullock or Pork in the currrent reporting period.</t>
  </si>
  <si>
    <t>Veal and Calf Quality Grade Comparison</t>
  </si>
  <si>
    <t>National Summary of Meats Graded (Head Graded)</t>
  </si>
  <si>
    <t>National Summary of Meats Graded (Pounds in Thousands)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</si>
</sst>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Microsoft Sans Serif"/>
      <family val="2"/>
    </font>
    <font>
      <b/>
      <sz val="11"/>
      <color theme="1"/>
      <name val="Microsoft Sans Serif"/>
      <family val="2"/>
    </font>
    <font>
      <sz val="11"/>
      <name val="Microsoft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5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3" fontId="0" fillId="0" borderId="0" xfId="0" applyNumberFormat="1"/>
    <xf numFmtId="164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Veal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Data'!$B$26:$C$26</c:f>
              <c:numCache>
                <c:formatCode>General</c:formatCode>
                <c:ptCount val="2"/>
                <c:pt idx="0">
                  <c:v>2.8633065306922929</c:v>
                </c:pt>
                <c:pt idx="1">
                  <c:v>97.136693469307716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1-4F6E-BE81-EFCC644063BE}"/>
            </c:ext>
          </c:extLst>
        </c:ser>
        <c:ser>
          <c:idx val="1"/>
          <c:order val="1"/>
          <c:tx>
            <c:strRef>
              <c:f>'[1]Chart Data'!$A$27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Data'!$B$27:$C$27</c:f>
              <c:numCache>
                <c:formatCode>General</c:formatCode>
                <c:ptCount val="2"/>
                <c:pt idx="0">
                  <c:v>5.3</c:v>
                </c:pt>
                <c:pt idx="1">
                  <c:v>94.7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1-4F6E-BE81-EFCC644063BE}"/>
            </c:ext>
          </c:extLst>
        </c:ser>
        <c:ser>
          <c:idx val="2"/>
          <c:order val="2"/>
          <c:tx>
            <c:strRef>
              <c:f>'[1]Chart Data'!$A$28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Data'!$B$25:$C$25</c:f>
              <c:strCache>
                <c:ptCount val="2"/>
                <c:pt idx="0">
                  <c:v>Prime</c:v>
                </c:pt>
                <c:pt idx="1">
                  <c:v>Choice</c:v>
                </c:pt>
              </c:strCache>
            </c:strRef>
          </c:cat>
          <c:val>
            <c:numRef>
              <c:f>'[1]Chart Data'!$B$28:$C$28</c:f>
              <c:numCache>
                <c:formatCode>General</c:formatCode>
                <c:ptCount val="2"/>
                <c:pt idx="0">
                  <c:v>7.3</c:v>
                </c:pt>
                <c:pt idx="1">
                  <c:v>92.7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1-4F6E-BE81-EFCC644063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45224"/>
        <c:axId val="199545616"/>
      </c:barChart>
      <c:catAx>
        <c:axId val="199545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456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4522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Data'!$A$21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Data'!$B$21:$F$21</c:f>
              <c:numCache>
                <c:formatCode>General</c:formatCode>
                <c:ptCount val="5"/>
                <c:pt idx="0">
                  <c:v>6.8713681290707669</c:v>
                </c:pt>
                <c:pt idx="1">
                  <c:v>33.944277663664614</c:v>
                </c:pt>
                <c:pt idx="2">
                  <c:v>36.138761608820062</c:v>
                </c:pt>
                <c:pt idx="3">
                  <c:v>16.272537350116746</c:v>
                </c:pt>
                <c:pt idx="4">
                  <c:v>6.773055248327803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63-4A79-AB37-D26021C08CFE}"/>
            </c:ext>
          </c:extLst>
        </c:ser>
        <c:ser>
          <c:idx val="1"/>
          <c:order val="1"/>
          <c:tx>
            <c:strRef>
              <c:f>'[1]Chart Data'!$A$22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Data'!$B$22:$F$22</c:f>
              <c:numCache>
                <c:formatCode>General</c:formatCode>
                <c:ptCount val="5"/>
                <c:pt idx="0">
                  <c:v>8.1</c:v>
                </c:pt>
                <c:pt idx="1">
                  <c:v>48.7</c:v>
                </c:pt>
                <c:pt idx="2">
                  <c:v>32.1</c:v>
                </c:pt>
                <c:pt idx="3">
                  <c:v>9</c:v>
                </c:pt>
                <c:pt idx="4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63-4A79-AB37-D26021C08CFE}"/>
            </c:ext>
          </c:extLst>
        </c:ser>
        <c:ser>
          <c:idx val="2"/>
          <c:order val="2"/>
          <c:tx>
            <c:strRef>
              <c:f>'[1]Chart Data'!$A$23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Data'!$B$20:$F$20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Data'!$B$23:$F$23</c:f>
              <c:numCache>
                <c:formatCode>General</c:formatCode>
                <c:ptCount val="5"/>
                <c:pt idx="0">
                  <c:v>4.4000000000000004</c:v>
                </c:pt>
                <c:pt idx="1">
                  <c:v>39.200000000000003</c:v>
                </c:pt>
                <c:pt idx="2">
                  <c:v>46.9</c:v>
                </c:pt>
                <c:pt idx="3">
                  <c:v>8.1999999999999993</c:v>
                </c:pt>
                <c:pt idx="4">
                  <c:v>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263-4A79-AB37-D26021C08C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819336"/>
        <c:axId val="199827912"/>
      </c:barChart>
      <c:catAx>
        <c:axId val="199819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27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827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819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Lamb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Data'!$B$16:$D$16</c:f>
              <c:numCache>
                <c:formatCode>General</c:formatCode>
                <c:ptCount val="3"/>
                <c:pt idx="0">
                  <c:v>7.2084408630466461</c:v>
                </c:pt>
                <c:pt idx="1">
                  <c:v>92.791559136953353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C6-41EA-966E-2135512339B9}"/>
            </c:ext>
          </c:extLst>
        </c:ser>
        <c:ser>
          <c:idx val="1"/>
          <c:order val="1"/>
          <c:tx>
            <c:strRef>
              <c:f>'[1]Chart Data'!$A$17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Data'!$B$17:$D$17</c:f>
              <c:numCache>
                <c:formatCode>General</c:formatCode>
                <c:ptCount val="3"/>
                <c:pt idx="0">
                  <c:v>7.2</c:v>
                </c:pt>
                <c:pt idx="1">
                  <c:v>92.8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C6-41EA-966E-2135512339B9}"/>
            </c:ext>
          </c:extLst>
        </c:ser>
        <c:ser>
          <c:idx val="2"/>
          <c:order val="2"/>
          <c:tx>
            <c:strRef>
              <c:f>'[1]Chart Data'!$A$18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Data'!$B$15:$D$15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Choice or Higher</c:v>
                </c:pt>
              </c:strCache>
            </c:strRef>
          </c:cat>
          <c:val>
            <c:numRef>
              <c:f>'[1]Chart Data'!$B$18:$D$18</c:f>
              <c:numCache>
                <c:formatCode>General</c:formatCode>
                <c:ptCount val="3"/>
                <c:pt idx="0">
                  <c:v>6.7</c:v>
                </c:pt>
                <c:pt idx="1">
                  <c:v>93.3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C6-41EA-966E-213551233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530240"/>
        <c:axId val="199534720"/>
      </c:barChart>
      <c:catAx>
        <c:axId val="199530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5347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5302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Yield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Data'!$A$11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Data'!$B$11:$F$11</c:f>
              <c:numCache>
                <c:formatCode>General</c:formatCode>
                <c:ptCount val="5"/>
                <c:pt idx="0">
                  <c:v>3.5229848685938778</c:v>
                </c:pt>
                <c:pt idx="1">
                  <c:v>26.045385366206819</c:v>
                </c:pt>
                <c:pt idx="2">
                  <c:v>50.821615900380955</c:v>
                </c:pt>
                <c:pt idx="3">
                  <c:v>15.52985237309476</c:v>
                </c:pt>
                <c:pt idx="4">
                  <c:v>4.080161491723592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1C-46D6-9848-4B826927FF1B}"/>
            </c:ext>
          </c:extLst>
        </c:ser>
        <c:ser>
          <c:idx val="1"/>
          <c:order val="1"/>
          <c:tx>
            <c:strRef>
              <c:f>'[1]Chart Data'!$A$12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Data'!$B$12:$F$12</c:f>
              <c:numCache>
                <c:formatCode>General</c:formatCode>
                <c:ptCount val="5"/>
                <c:pt idx="0">
                  <c:v>3.3</c:v>
                </c:pt>
                <c:pt idx="1">
                  <c:v>27.2</c:v>
                </c:pt>
                <c:pt idx="2">
                  <c:v>50</c:v>
                </c:pt>
                <c:pt idx="3">
                  <c:v>16</c:v>
                </c:pt>
                <c:pt idx="4">
                  <c:v>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1C-46D6-9848-4B826927FF1B}"/>
            </c:ext>
          </c:extLst>
        </c:ser>
        <c:ser>
          <c:idx val="2"/>
          <c:order val="2"/>
          <c:tx>
            <c:strRef>
              <c:f>'[1]Chart Data'!$A$13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Data'!$B$10:$F$10</c:f>
              <c:strCache>
                <c:ptCount val="5"/>
                <c:pt idx="0">
                  <c:v>YG 1</c:v>
                </c:pt>
                <c:pt idx="1">
                  <c:v>YG 2</c:v>
                </c:pt>
                <c:pt idx="2">
                  <c:v>YG 3</c:v>
                </c:pt>
                <c:pt idx="3">
                  <c:v>YG 4</c:v>
                </c:pt>
                <c:pt idx="4">
                  <c:v>YG 5</c:v>
                </c:pt>
              </c:strCache>
            </c:strRef>
          </c:cat>
          <c:val>
            <c:numRef>
              <c:f>'[1]Chart Data'!$B$13:$F$13</c:f>
              <c:numCache>
                <c:formatCode>General</c:formatCode>
                <c:ptCount val="5"/>
                <c:pt idx="0">
                  <c:v>3.6</c:v>
                </c:pt>
                <c:pt idx="1">
                  <c:v>28.2</c:v>
                </c:pt>
                <c:pt idx="2">
                  <c:v>50.8</c:v>
                </c:pt>
                <c:pt idx="3">
                  <c:v>14.6</c:v>
                </c:pt>
                <c:pt idx="4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1C-46D6-9848-4B826927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370976"/>
        <c:axId val="199373408"/>
      </c:barChart>
      <c:catAx>
        <c:axId val="199370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3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373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37097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Quality Grade Comparison - Beef</a:t>
            </a:r>
          </a:p>
        </c:rich>
      </c:tx>
      <c:layout>
        <c:manualLayout>
          <c:xMode val="edge"/>
          <c:yMode val="edge"/>
          <c:x val="0.2350002868655848"/>
          <c:y val="3.41615424858406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0018920921541"/>
          <c:y val="0.18944128105784397"/>
          <c:w val="0.69250084533794487"/>
          <c:h val="0.68323084971681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'[1]Chart Data'!$A$6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3333CC"/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Data'!$B$6:$D$6</c:f>
              <c:numCache>
                <c:formatCode>General</c:formatCode>
                <c:ptCount val="3"/>
                <c:pt idx="0">
                  <c:v>9.2258257368457688</c:v>
                </c:pt>
                <c:pt idx="1">
                  <c:v>74.555217429770551</c:v>
                </c:pt>
                <c:pt idx="2">
                  <c:v>15.979401142182271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D-47FC-A55E-9BCD8A631188}"/>
            </c:ext>
          </c:extLst>
        </c:ser>
        <c:ser>
          <c:idx val="1"/>
          <c:order val="1"/>
          <c:tx>
            <c:strRef>
              <c:f>'[1]Chart Data'!$A$7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Data'!$B$7:$D$7</c:f>
              <c:numCache>
                <c:formatCode>General</c:formatCode>
                <c:ptCount val="3"/>
                <c:pt idx="0">
                  <c:v>9.4</c:v>
                </c:pt>
                <c:pt idx="1">
                  <c:v>74</c:v>
                </c:pt>
                <c:pt idx="2">
                  <c:v>16.3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AD-47FC-A55E-9BCD8A631188}"/>
            </c:ext>
          </c:extLst>
        </c:ser>
        <c:ser>
          <c:idx val="2"/>
          <c:order val="2"/>
          <c:tx>
            <c:strRef>
              <c:f>'[1]Chart Data'!$A$8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invertIfNegative val="0"/>
          <c:cat>
            <c:strRef>
              <c:f>'[1]Chart Data'!$B$5:$D$5</c:f>
              <c:strCache>
                <c:ptCount val="3"/>
                <c:pt idx="0">
                  <c:v>Prime</c:v>
                </c:pt>
                <c:pt idx="1">
                  <c:v>Choice</c:v>
                </c:pt>
                <c:pt idx="2">
                  <c:v>Select</c:v>
                </c:pt>
              </c:strCache>
            </c:strRef>
          </c:cat>
          <c:val>
            <c:numRef>
              <c:f>'[1]Chart Data'!$B$8:$D$8</c:f>
              <c:numCache>
                <c:formatCode>General</c:formatCode>
                <c:ptCount val="3"/>
                <c:pt idx="0">
                  <c:v>10.4</c:v>
                </c:pt>
                <c:pt idx="1">
                  <c:v>73.7</c:v>
                </c:pt>
                <c:pt idx="2">
                  <c:v>15.6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AD-47FC-A55E-9BCD8A631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280400"/>
        <c:axId val="199284880"/>
      </c:barChart>
      <c:catAx>
        <c:axId val="19928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48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9284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Percentage</a:t>
                </a:r>
              </a:p>
            </c:rich>
          </c:tx>
          <c:layout>
            <c:manualLayout>
              <c:xMode val="edge"/>
              <c:yMode val="edge"/>
              <c:x val="4.0000048828184614E-2"/>
              <c:y val="0.4285720784587273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928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500106811653922"/>
          <c:y val="0.44099445754448752"/>
          <c:w val="0.10500012817398471"/>
          <c:h val="0.180124496743523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181</xdr:row>
      <xdr:rowOff>76200</xdr:rowOff>
    </xdr:from>
    <xdr:to>
      <xdr:col>4</xdr:col>
      <xdr:colOff>466725</xdr:colOff>
      <xdr:row>195</xdr:row>
      <xdr:rowOff>175260</xdr:rowOff>
    </xdr:to>
    <xdr:graphicFrame macro="">
      <xdr:nvGraphicFramePr>
        <xdr:cNvPr id="7" name="Chart 6" descr="Veal Quality Grade Comparison">
          <a:extLst>
            <a:ext uri="{FF2B5EF4-FFF2-40B4-BE49-F238E27FC236}">
              <a16:creationId xmlns:a16="http://schemas.microsoft.com/office/drawing/2014/main" id="{33982695-ECF1-4E68-8AFE-C56199D0AB7B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85725</xdr:colOff>
      <xdr:row>160</xdr:row>
      <xdr:rowOff>95250</xdr:rowOff>
    </xdr:from>
    <xdr:to>
      <xdr:col>4</xdr:col>
      <xdr:colOff>419100</xdr:colOff>
      <xdr:row>178</xdr:row>
      <xdr:rowOff>57150</xdr:rowOff>
    </xdr:to>
    <xdr:graphicFrame macro="">
      <xdr:nvGraphicFramePr>
        <xdr:cNvPr id="8" name="Chart 7" descr="Lamb Yield Grade Comparison">
          <a:extLst>
            <a:ext uri="{FF2B5EF4-FFF2-40B4-BE49-F238E27FC236}">
              <a16:creationId xmlns:a16="http://schemas.microsoft.com/office/drawing/2014/main" id="{9AB2AC2E-3333-48E3-AC1B-C2345CEAFDD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139</xdr:row>
      <xdr:rowOff>85725</xdr:rowOff>
    </xdr:from>
    <xdr:to>
      <xdr:col>4</xdr:col>
      <xdr:colOff>609601</xdr:colOff>
      <xdr:row>157</xdr:row>
      <xdr:rowOff>57151</xdr:rowOff>
    </xdr:to>
    <xdr:graphicFrame macro="">
      <xdr:nvGraphicFramePr>
        <xdr:cNvPr id="11" name="Chart 10" descr="Lamb Quality Grade Comparison">
          <a:extLst>
            <a:ext uri="{FF2B5EF4-FFF2-40B4-BE49-F238E27FC236}">
              <a16:creationId xmlns:a16="http://schemas.microsoft.com/office/drawing/2014/main" id="{8C0E0012-3A9C-49B6-B752-EC56FF629297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</xdr:colOff>
      <xdr:row>119</xdr:row>
      <xdr:rowOff>66675</xdr:rowOff>
    </xdr:from>
    <xdr:to>
      <xdr:col>4</xdr:col>
      <xdr:colOff>276225</xdr:colOff>
      <xdr:row>136</xdr:row>
      <xdr:rowOff>57150</xdr:rowOff>
    </xdr:to>
    <xdr:graphicFrame macro="">
      <xdr:nvGraphicFramePr>
        <xdr:cNvPr id="12" name="Chart 11" descr="Beef Yield Grade Comparison">
          <a:extLst>
            <a:ext uri="{FF2B5EF4-FFF2-40B4-BE49-F238E27FC236}">
              <a16:creationId xmlns:a16="http://schemas.microsoft.com/office/drawing/2014/main" id="{9A4D4DE6-34A4-40B9-B3E3-E676E987B4F1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95250</xdr:colOff>
      <xdr:row>99</xdr:row>
      <xdr:rowOff>47625</xdr:rowOff>
    </xdr:from>
    <xdr:to>
      <xdr:col>4</xdr:col>
      <xdr:colOff>314325</xdr:colOff>
      <xdr:row>116</xdr:row>
      <xdr:rowOff>38100</xdr:rowOff>
    </xdr:to>
    <xdr:graphicFrame macro="">
      <xdr:nvGraphicFramePr>
        <xdr:cNvPr id="14" name="Chart 13" descr="Beef Quality Grade Comparison">
          <a:extLst>
            <a:ext uri="{FF2B5EF4-FFF2-40B4-BE49-F238E27FC236}">
              <a16:creationId xmlns:a16="http://schemas.microsoft.com/office/drawing/2014/main" id="{E5F62037-B591-4BB8-823F-A265FE0B879A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Grade%20Volume%20Report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 Constants"/>
      <sheetName val="Tonnage Constants"/>
      <sheetName val="Chart Data"/>
      <sheetName val="Sheet1"/>
      <sheetName val="Grade Data"/>
      <sheetName val="Grade Volume Report"/>
    </sheetNames>
    <sheetDataSet>
      <sheetData sheetId="0"/>
      <sheetData sheetId="1"/>
      <sheetData sheetId="2">
        <row r="5">
          <cell r="B5" t="str">
            <v>Prime</v>
          </cell>
          <cell r="C5" t="str">
            <v>Choice</v>
          </cell>
          <cell r="D5" t="str">
            <v>Select</v>
          </cell>
        </row>
        <row r="6">
          <cell r="A6">
            <v>2022</v>
          </cell>
          <cell r="B6">
            <v>9.2258257368457688</v>
          </cell>
          <cell r="C6">
            <v>74.555217429770551</v>
          </cell>
          <cell r="D6">
            <v>15.979401142182271</v>
          </cell>
        </row>
        <row r="7">
          <cell r="A7">
            <v>2021</v>
          </cell>
          <cell r="B7">
            <v>9.4</v>
          </cell>
          <cell r="C7">
            <v>74</v>
          </cell>
          <cell r="D7">
            <v>16.3</v>
          </cell>
        </row>
        <row r="8">
          <cell r="A8">
            <v>2020</v>
          </cell>
          <cell r="B8">
            <v>10.4</v>
          </cell>
          <cell r="C8">
            <v>73.7</v>
          </cell>
          <cell r="D8">
            <v>15.6</v>
          </cell>
        </row>
        <row r="10">
          <cell r="B10" t="str">
            <v>YG 1</v>
          </cell>
          <cell r="C10" t="str">
            <v>YG 2</v>
          </cell>
          <cell r="D10" t="str">
            <v>YG 3</v>
          </cell>
          <cell r="E10" t="str">
            <v>YG 4</v>
          </cell>
          <cell r="F10" t="str">
            <v>YG 5</v>
          </cell>
        </row>
        <row r="11">
          <cell r="A11">
            <v>2022</v>
          </cell>
          <cell r="B11">
            <v>3.5229848685938778</v>
          </cell>
          <cell r="C11">
            <v>26.045385366206819</v>
          </cell>
          <cell r="D11">
            <v>50.821615900380955</v>
          </cell>
          <cell r="E11">
            <v>15.52985237309476</v>
          </cell>
          <cell r="F11">
            <v>4.080161491723592</v>
          </cell>
        </row>
        <row r="12">
          <cell r="A12">
            <v>2021</v>
          </cell>
          <cell r="B12">
            <v>3.3</v>
          </cell>
          <cell r="C12">
            <v>27.2</v>
          </cell>
          <cell r="D12">
            <v>50</v>
          </cell>
          <cell r="E12">
            <v>16</v>
          </cell>
          <cell r="F12">
            <v>3.6</v>
          </cell>
        </row>
        <row r="13">
          <cell r="A13">
            <v>2020</v>
          </cell>
          <cell r="B13">
            <v>3.6</v>
          </cell>
          <cell r="C13">
            <v>28.2</v>
          </cell>
          <cell r="D13">
            <v>50.8</v>
          </cell>
          <cell r="E13">
            <v>14.6</v>
          </cell>
          <cell r="F13">
            <v>2.9</v>
          </cell>
        </row>
        <row r="15">
          <cell r="B15" t="str">
            <v>Prime</v>
          </cell>
          <cell r="C15" t="str">
            <v>Choice</v>
          </cell>
          <cell r="D15" t="str">
            <v>Choice or Higher</v>
          </cell>
        </row>
        <row r="16">
          <cell r="A16">
            <v>2022</v>
          </cell>
          <cell r="B16">
            <v>7.2084408630466461</v>
          </cell>
          <cell r="C16">
            <v>92.791559136953353</v>
          </cell>
          <cell r="D16" t="e">
            <v>#REF!</v>
          </cell>
        </row>
        <row r="17">
          <cell r="A17">
            <v>2021</v>
          </cell>
          <cell r="B17">
            <v>7.2</v>
          </cell>
          <cell r="C17">
            <v>92.8</v>
          </cell>
          <cell r="D17"/>
        </row>
        <row r="18">
          <cell r="A18">
            <v>2020</v>
          </cell>
          <cell r="B18">
            <v>6.7</v>
          </cell>
          <cell r="C18">
            <v>93.3</v>
          </cell>
          <cell r="D18"/>
        </row>
        <row r="20">
          <cell r="B20" t="str">
            <v>YG 1</v>
          </cell>
          <cell r="C20" t="str">
            <v>YG 2</v>
          </cell>
          <cell r="D20" t="str">
            <v>YG 3</v>
          </cell>
          <cell r="E20" t="str">
            <v>YG 4</v>
          </cell>
          <cell r="F20" t="str">
            <v>YG 5</v>
          </cell>
        </row>
        <row r="21">
          <cell r="A21">
            <v>2022</v>
          </cell>
          <cell r="B21">
            <v>6.8713681290707669</v>
          </cell>
          <cell r="C21">
            <v>33.944277663664614</v>
          </cell>
          <cell r="D21">
            <v>36.138761608820062</v>
          </cell>
          <cell r="E21">
            <v>16.272537350116746</v>
          </cell>
          <cell r="F21">
            <v>6.773055248327803</v>
          </cell>
        </row>
        <row r="22">
          <cell r="A22">
            <v>2021</v>
          </cell>
          <cell r="B22">
            <v>8.1</v>
          </cell>
          <cell r="C22">
            <v>48.7</v>
          </cell>
          <cell r="D22">
            <v>32.1</v>
          </cell>
          <cell r="E22">
            <v>9</v>
          </cell>
          <cell r="F22">
            <v>2.1</v>
          </cell>
        </row>
        <row r="23">
          <cell r="A23">
            <v>2020</v>
          </cell>
          <cell r="B23">
            <v>4.4000000000000004</v>
          </cell>
          <cell r="C23">
            <v>39.200000000000003</v>
          </cell>
          <cell r="D23">
            <v>46.9</v>
          </cell>
          <cell r="E23">
            <v>8.1999999999999993</v>
          </cell>
          <cell r="F23">
            <v>1.4</v>
          </cell>
        </row>
        <row r="25">
          <cell r="B25" t="str">
            <v>Prime</v>
          </cell>
          <cell r="C25" t="str">
            <v>Choice</v>
          </cell>
        </row>
        <row r="26">
          <cell r="A26">
            <v>2022</v>
          </cell>
          <cell r="B26">
            <v>2.8633065306922929</v>
          </cell>
          <cell r="C26">
            <v>97.136693469307716</v>
          </cell>
        </row>
        <row r="27">
          <cell r="A27">
            <v>2021</v>
          </cell>
          <cell r="B27">
            <v>5.3</v>
          </cell>
          <cell r="C27">
            <v>94.7</v>
          </cell>
        </row>
        <row r="28">
          <cell r="A28">
            <v>2020</v>
          </cell>
          <cell r="B28">
            <v>7.3</v>
          </cell>
          <cell r="C28">
            <v>92.7</v>
          </cell>
        </row>
      </sheetData>
      <sheetData sheetId="3"/>
      <sheetData sheetId="4"/>
      <sheetData sheetId="5">
        <row r="15">
          <cell r="B15">
            <v>92.268956058317485</v>
          </cell>
          <cell r="C15">
            <v>2824.5050335133501</v>
          </cell>
          <cell r="D15">
            <v>18861.387085513346</v>
          </cell>
          <cell r="E15">
            <v>9921.1523140375357</v>
          </cell>
          <cell r="F15">
            <v>3993.543748621159</v>
          </cell>
          <cell r="G15">
            <v>122178.43086293017</v>
          </cell>
          <cell r="H15">
            <v>157871.28800067387</v>
          </cell>
          <cell r="I15">
            <v>9.2258257368457691E-2</v>
          </cell>
          <cell r="J15">
            <v>8.7447941451282929E-2</v>
          </cell>
        </row>
        <row r="16">
          <cell r="B16">
            <v>4494.3043936366876</v>
          </cell>
          <cell r="C16">
            <v>70241.758383385764</v>
          </cell>
          <cell r="D16">
            <v>164030.91267889709</v>
          </cell>
          <cell r="E16">
            <v>50069.793795801357</v>
          </cell>
          <cell r="F16">
            <v>12221.605509743938</v>
          </cell>
          <cell r="G16">
            <v>974722.08527920709</v>
          </cell>
          <cell r="H16">
            <v>1275780.460040672</v>
          </cell>
          <cell r="I16">
            <v>0.74555217429770548</v>
          </cell>
          <cell r="J16">
            <v>0.7066793233095765</v>
          </cell>
        </row>
        <row r="17">
          <cell r="B17">
            <v>8894.5482010003343</v>
          </cell>
          <cell r="C17">
            <v>33303.71824640844</v>
          </cell>
          <cell r="D17">
            <v>26816.225238890624</v>
          </cell>
          <cell r="E17">
            <v>4020.4182018420283</v>
          </cell>
          <cell r="F17">
            <v>719.33953121193144</v>
          </cell>
          <cell r="G17">
            <v>199683.4581368095</v>
          </cell>
          <cell r="H17">
            <v>273437.70755616284</v>
          </cell>
          <cell r="I17">
            <v>0.1597940114218227</v>
          </cell>
          <cell r="J17">
            <v>0.15146240297249164</v>
          </cell>
        </row>
        <row r="18">
          <cell r="B18">
            <v>0.89581510736230574</v>
          </cell>
          <cell r="C18">
            <v>7.1665208588984459</v>
          </cell>
          <cell r="D18">
            <v>5.3748906441738349</v>
          </cell>
          <cell r="E18">
            <v>0</v>
          </cell>
          <cell r="F18">
            <v>0</v>
          </cell>
          <cell r="G18">
            <v>0</v>
          </cell>
          <cell r="H18">
            <v>13.437226610434587</v>
          </cell>
          <cell r="I18">
            <v>7.8525685489971482E-6</v>
          </cell>
          <cell r="J18">
            <v>7.44313814613262E-6</v>
          </cell>
        </row>
        <row r="19">
          <cell r="B19">
            <v>0</v>
          </cell>
          <cell r="C19">
            <v>14.294499999999999</v>
          </cell>
          <cell r="D19">
            <v>88.253</v>
          </cell>
          <cell r="E19">
            <v>113.7345</v>
          </cell>
          <cell r="F19">
            <v>3.7290000000000001</v>
          </cell>
          <cell r="G19">
            <v>0</v>
          </cell>
          <cell r="H19">
            <v>220.011</v>
          </cell>
          <cell r="I19">
            <v>1.8532061775633271E-4</v>
          </cell>
          <cell r="J19"/>
        </row>
        <row r="20">
          <cell r="B20">
            <v>90.739000000000004</v>
          </cell>
          <cell r="C20">
            <v>623.98599999999999</v>
          </cell>
          <cell r="D20">
            <v>1315.7155</v>
          </cell>
          <cell r="E20">
            <v>569.29399999999998</v>
          </cell>
          <cell r="F20">
            <v>14.916</v>
          </cell>
          <cell r="G20">
            <v>0</v>
          </cell>
          <cell r="H20">
            <v>2614.6505000000002</v>
          </cell>
          <cell r="I20">
            <v>2.2023837257087336E-3</v>
          </cell>
          <cell r="J20"/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/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/>
        </row>
        <row r="23">
          <cell r="G23"/>
          <cell r="H23"/>
        </row>
        <row r="24">
          <cell r="B24">
            <v>1304.3067963195172</v>
          </cell>
          <cell r="C24">
            <v>2970.5228960134059</v>
          </cell>
          <cell r="D24">
            <v>3494.5747338203546</v>
          </cell>
          <cell r="E24">
            <v>885.96114118132039</v>
          </cell>
          <cell r="F24">
            <v>276.80686817495246</v>
          </cell>
        </row>
        <row r="31">
          <cell r="B31">
            <v>3.5229848685938779E-2</v>
          </cell>
          <cell r="C31">
            <v>0.26045385366206819</v>
          </cell>
          <cell r="D31">
            <v>0.50821615900380956</v>
          </cell>
          <cell r="E31">
            <v>0.1552985237309476</v>
          </cell>
          <cell r="F31">
            <v>4.0801614917235919E-2</v>
          </cell>
        </row>
        <row r="33">
          <cell r="A33">
            <v>0.95054481290183634</v>
          </cell>
        </row>
        <row r="35">
          <cell r="A35">
            <v>8.4357828114220608E-3</v>
          </cell>
        </row>
        <row r="37">
          <cell r="A37">
            <v>0.80270540731146789</v>
          </cell>
        </row>
        <row r="39">
          <cell r="A39">
            <v>0.94559711087149723</v>
          </cell>
        </row>
        <row r="41">
          <cell r="A41">
            <v>0.2323420231144174</v>
          </cell>
        </row>
        <row r="79">
          <cell r="B79">
            <v>6.2865000000000002</v>
          </cell>
          <cell r="C79">
            <v>52.2605</v>
          </cell>
          <cell r="D79">
            <v>85.153499999999994</v>
          </cell>
          <cell r="E79">
            <v>80.581500000000005</v>
          </cell>
          <cell r="F79">
            <v>36.448999999999998</v>
          </cell>
          <cell r="I79">
            <v>7.2084408630466459E-2</v>
          </cell>
          <cell r="L79">
            <v>58.692</v>
          </cell>
          <cell r="M79">
            <v>2.8633065306922927E-2</v>
          </cell>
        </row>
        <row r="80">
          <cell r="B80">
            <v>242.2525</v>
          </cell>
          <cell r="C80">
            <v>1175.5119999999999</v>
          </cell>
          <cell r="D80">
            <v>1221.9939999999999</v>
          </cell>
          <cell r="E80">
            <v>508</v>
          </cell>
          <cell r="F80">
            <v>208.53399999999999</v>
          </cell>
          <cell r="I80">
            <v>0.9279155913695335</v>
          </cell>
          <cell r="L80">
            <v>1991.106</v>
          </cell>
          <cell r="M80">
            <v>0.97136693469307711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I81">
            <v>0</v>
          </cell>
          <cell r="L81">
            <v>0</v>
          </cell>
          <cell r="M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I82">
            <v>0</v>
          </cell>
          <cell r="L82">
            <v>0</v>
          </cell>
          <cell r="M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I83">
            <v>0</v>
          </cell>
          <cell r="L83">
            <v>0</v>
          </cell>
          <cell r="M83">
            <v>0</v>
          </cell>
        </row>
        <row r="87">
          <cell r="K87">
            <v>0.37509195233191112</v>
          </cell>
        </row>
        <row r="91">
          <cell r="B91">
            <v>6.8713681290707665E-2</v>
          </cell>
          <cell r="C91">
            <v>0.33944277663664613</v>
          </cell>
          <cell r="D91">
            <v>0.36138761608820064</v>
          </cell>
          <cell r="E91">
            <v>0.16272537350116745</v>
          </cell>
          <cell r="F91">
            <v>6.7730552483278028E-2</v>
          </cell>
        </row>
        <row r="93">
          <cell r="A93">
            <v>0.43002091181555324</v>
          </cell>
        </row>
        <row r="145">
          <cell r="B145">
            <v>103</v>
          </cell>
          <cell r="C145">
            <v>3153</v>
          </cell>
          <cell r="D145">
            <v>21055</v>
          </cell>
          <cell r="E145">
            <v>11075</v>
          </cell>
          <cell r="F145">
            <v>4458</v>
          </cell>
          <cell r="G145">
            <v>136388</v>
          </cell>
          <cell r="H145">
            <v>176232</v>
          </cell>
          <cell r="I145">
            <v>9.2258257368457691E-2</v>
          </cell>
          <cell r="K145">
            <v>8.7447941451282929E-2</v>
          </cell>
        </row>
        <row r="146">
          <cell r="B146">
            <v>5017</v>
          </cell>
          <cell r="C146">
            <v>78411</v>
          </cell>
          <cell r="D146">
            <v>183108</v>
          </cell>
          <cell r="E146">
            <v>55893</v>
          </cell>
          <cell r="F146">
            <v>13643</v>
          </cell>
          <cell r="G146">
            <v>1088084</v>
          </cell>
          <cell r="H146">
            <v>1424156</v>
          </cell>
          <cell r="I146">
            <v>0.74555217429770548</v>
          </cell>
          <cell r="K146">
            <v>0.7066793233095765</v>
          </cell>
        </row>
        <row r="147">
          <cell r="B147">
            <v>9929</v>
          </cell>
          <cell r="C147">
            <v>37177</v>
          </cell>
          <cell r="D147">
            <v>29935</v>
          </cell>
          <cell r="E147">
            <v>4488</v>
          </cell>
          <cell r="F147">
            <v>803</v>
          </cell>
          <cell r="G147">
            <v>222907</v>
          </cell>
          <cell r="H147">
            <v>305239</v>
          </cell>
          <cell r="I147">
            <v>0.1597940114218227</v>
          </cell>
          <cell r="K147">
            <v>0.15146240297249164</v>
          </cell>
        </row>
        <row r="148">
          <cell r="B148">
            <v>1</v>
          </cell>
          <cell r="C148">
            <v>8</v>
          </cell>
          <cell r="D148">
            <v>6</v>
          </cell>
          <cell r="E148">
            <v>0</v>
          </cell>
          <cell r="F148">
            <v>0</v>
          </cell>
          <cell r="G148">
            <v>0</v>
          </cell>
          <cell r="H148">
            <v>15</v>
          </cell>
          <cell r="I148">
            <v>7.8525685489971482E-6</v>
          </cell>
          <cell r="K148">
            <v>7.44313814613262E-6</v>
          </cell>
        </row>
        <row r="149">
          <cell r="B149">
            <v>0</v>
          </cell>
          <cell r="C149">
            <v>23</v>
          </cell>
          <cell r="D149">
            <v>142</v>
          </cell>
          <cell r="E149">
            <v>183</v>
          </cell>
          <cell r="F149">
            <v>6</v>
          </cell>
          <cell r="G149">
            <v>0</v>
          </cell>
          <cell r="H149">
            <v>354</v>
          </cell>
          <cell r="I149">
            <v>1.8532061775633271E-4</v>
          </cell>
        </row>
        <row r="150">
          <cell r="B150">
            <v>146</v>
          </cell>
          <cell r="C150">
            <v>1004</v>
          </cell>
          <cell r="D150">
            <v>2117</v>
          </cell>
          <cell r="E150">
            <v>916</v>
          </cell>
          <cell r="F150">
            <v>24</v>
          </cell>
          <cell r="G150">
            <v>0</v>
          </cell>
          <cell r="H150">
            <v>4207</v>
          </cell>
          <cell r="I150">
            <v>2.2023837257087336E-3</v>
          </cell>
        </row>
        <row r="151"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4">
          <cell r="B154">
            <v>1456</v>
          </cell>
          <cell r="C154">
            <v>3316</v>
          </cell>
          <cell r="D154">
            <v>3901</v>
          </cell>
          <cell r="E154">
            <v>989</v>
          </cell>
          <cell r="F154">
            <v>309</v>
          </cell>
        </row>
        <row r="158">
          <cell r="B158">
            <v>16652</v>
          </cell>
          <cell r="C158">
            <v>123092</v>
          </cell>
          <cell r="D158">
            <v>240264</v>
          </cell>
          <cell r="E158">
            <v>73544</v>
          </cell>
          <cell r="F158">
            <v>19243</v>
          </cell>
        </row>
        <row r="161">
          <cell r="B161">
            <v>3.522033862456244E-2</v>
          </cell>
          <cell r="C161">
            <v>0.26034962298670672</v>
          </cell>
          <cell r="D161">
            <v>0.50817796296492135</v>
          </cell>
          <cell r="E161">
            <v>0.1555515604014425</v>
          </cell>
          <cell r="F161">
            <v>4.070051502236699E-2</v>
          </cell>
        </row>
        <row r="173">
          <cell r="B173">
            <v>99</v>
          </cell>
          <cell r="C173">
            <v>823</v>
          </cell>
          <cell r="D173">
            <v>1341</v>
          </cell>
          <cell r="E173">
            <v>1269</v>
          </cell>
          <cell r="F173">
            <v>574</v>
          </cell>
          <cell r="H173">
            <v>4106</v>
          </cell>
          <cell r="I173">
            <v>7.2084408630466459E-2</v>
          </cell>
          <cell r="L173">
            <v>292</v>
          </cell>
          <cell r="M173">
            <v>2.8633065306922927E-2</v>
          </cell>
        </row>
        <row r="174">
          <cell r="B174">
            <v>3815</v>
          </cell>
          <cell r="C174">
            <v>18512</v>
          </cell>
          <cell r="D174">
            <v>19244</v>
          </cell>
          <cell r="E174">
            <v>8000</v>
          </cell>
          <cell r="F174">
            <v>3284</v>
          </cell>
          <cell r="H174">
            <v>52855</v>
          </cell>
          <cell r="I174">
            <v>0.9279155913695335</v>
          </cell>
          <cell r="L174">
            <v>9906</v>
          </cell>
          <cell r="M174">
            <v>0.97136693469307711</v>
          </cell>
        </row>
        <row r="175">
          <cell r="B175">
            <v>0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H175">
            <v>0</v>
          </cell>
          <cell r="I175">
            <v>0</v>
          </cell>
          <cell r="L175">
            <v>0</v>
          </cell>
          <cell r="M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H176">
            <v>0</v>
          </cell>
          <cell r="I176">
            <v>0</v>
          </cell>
          <cell r="L176">
            <v>0</v>
          </cell>
          <cell r="M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H177">
            <v>0</v>
          </cell>
          <cell r="I177">
            <v>0</v>
          </cell>
          <cell r="L177">
            <v>0</v>
          </cell>
          <cell r="M177">
            <v>0</v>
          </cell>
        </row>
        <row r="181">
          <cell r="B181">
            <v>3914</v>
          </cell>
          <cell r="C181">
            <v>19335</v>
          </cell>
          <cell r="D181">
            <v>20585</v>
          </cell>
          <cell r="E181">
            <v>9269</v>
          </cell>
          <cell r="F181">
            <v>3858</v>
          </cell>
        </row>
        <row r="184">
          <cell r="B184">
            <v>6.8713681290707679E-2</v>
          </cell>
          <cell r="C184">
            <v>0.33944277663664613</v>
          </cell>
          <cell r="D184">
            <v>0.36138761608820069</v>
          </cell>
          <cell r="E184">
            <v>0.16272537350116748</v>
          </cell>
          <cell r="F184">
            <v>6.7730552483278028E-2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30AA7-AB3F-4234-AE80-41FB01887BF8}">
  <dimension ref="A1:J181"/>
  <sheetViews>
    <sheetView tabSelected="1" zoomScaleNormal="100" workbookViewId="0">
      <selection activeCell="B4" sqref="B4"/>
    </sheetView>
  </sheetViews>
  <sheetFormatPr defaultRowHeight="13.8" x14ac:dyDescent="0.25"/>
  <cols>
    <col min="1" max="1" width="18.5" customWidth="1"/>
    <col min="2" max="2" width="9.8984375" bestFit="1" customWidth="1"/>
    <col min="3" max="3" width="8.8984375" customWidth="1"/>
    <col min="4" max="4" width="9.8984375" bestFit="1" customWidth="1"/>
    <col min="7" max="7" width="13.59765625" customWidth="1"/>
    <col min="8" max="8" width="17" customWidth="1"/>
    <col min="9" max="9" width="15.69921875" customWidth="1"/>
    <col min="10" max="10" width="18.69921875" customWidth="1"/>
    <col min="11" max="11" width="14.8984375" customWidth="1"/>
    <col min="12" max="12" width="14.69921875" customWidth="1"/>
    <col min="13" max="13" width="9.8984375" bestFit="1" customWidth="1"/>
  </cols>
  <sheetData>
    <row r="1" spans="1:10" x14ac:dyDescent="0.25">
      <c r="A1" s="1" t="s">
        <v>45</v>
      </c>
      <c r="B1" s="2"/>
    </row>
    <row r="3" spans="1:10" x14ac:dyDescent="0.25">
      <c r="A3" t="s">
        <v>0</v>
      </c>
      <c r="B3" s="3">
        <v>45229</v>
      </c>
      <c r="C3" t="s">
        <v>1</v>
      </c>
      <c r="D3" s="3">
        <v>45256</v>
      </c>
    </row>
    <row r="4" spans="1:10" x14ac:dyDescent="0.25">
      <c r="B4" s="3"/>
      <c r="D4" s="3"/>
    </row>
    <row r="5" spans="1:10" ht="14.4" customHeight="1" x14ac:dyDescent="0.25">
      <c r="A5" s="1" t="s">
        <v>2</v>
      </c>
    </row>
    <row r="6" spans="1:10" s="4" customFormat="1" ht="41.4" x14ac:dyDescent="0.25">
      <c r="A6" s="7" t="s">
        <v>3</v>
      </c>
      <c r="B6" s="8" t="s">
        <v>4</v>
      </c>
      <c r="C6" s="8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7" t="s">
        <v>11</v>
      </c>
      <c r="J6" s="7" t="s">
        <v>12</v>
      </c>
    </row>
    <row r="7" spans="1:10" x14ac:dyDescent="0.25">
      <c r="A7" s="1" t="s">
        <v>14</v>
      </c>
      <c r="B7" s="5">
        <f>'[1]Grade Volume Report'!B15</f>
        <v>92.268956058317485</v>
      </c>
      <c r="C7" s="5">
        <f>'[1]Grade Volume Report'!C15</f>
        <v>2824.5050335133501</v>
      </c>
      <c r="D7" s="5">
        <f>'[1]Grade Volume Report'!D15</f>
        <v>18861.387085513346</v>
      </c>
      <c r="E7" s="5">
        <f>'[1]Grade Volume Report'!E15</f>
        <v>9921.1523140375357</v>
      </c>
      <c r="F7" s="5">
        <f>'[1]Grade Volume Report'!F15</f>
        <v>3993.543748621159</v>
      </c>
      <c r="G7" s="5">
        <f>'[1]Grade Volume Report'!G15</f>
        <v>122178.43086293017</v>
      </c>
      <c r="H7" s="5">
        <f>'[1]Grade Volume Report'!H15</f>
        <v>157871.28800067387</v>
      </c>
      <c r="I7" s="6">
        <f>'[1]Grade Volume Report'!I15</f>
        <v>9.2258257368457691E-2</v>
      </c>
      <c r="J7" s="6">
        <f>'[1]Grade Volume Report'!J15</f>
        <v>8.7447941451282929E-2</v>
      </c>
    </row>
    <row r="8" spans="1:10" x14ac:dyDescent="0.25">
      <c r="A8" s="1" t="s">
        <v>15</v>
      </c>
      <c r="B8" s="5">
        <f>'[1]Grade Volume Report'!B16</f>
        <v>4494.3043936366876</v>
      </c>
      <c r="C8" s="5">
        <f>'[1]Grade Volume Report'!C16</f>
        <v>70241.758383385764</v>
      </c>
      <c r="D8" s="5">
        <f>'[1]Grade Volume Report'!D16</f>
        <v>164030.91267889709</v>
      </c>
      <c r="E8" s="5">
        <f>'[1]Grade Volume Report'!E16</f>
        <v>50069.793795801357</v>
      </c>
      <c r="F8" s="5">
        <f>'[1]Grade Volume Report'!F16</f>
        <v>12221.605509743938</v>
      </c>
      <c r="G8" s="5">
        <f>'[1]Grade Volume Report'!G16</f>
        <v>974722.08527920709</v>
      </c>
      <c r="H8" s="5">
        <f>'[1]Grade Volume Report'!H16</f>
        <v>1275780.460040672</v>
      </c>
      <c r="I8" s="6">
        <f>'[1]Grade Volume Report'!I16</f>
        <v>0.74555217429770548</v>
      </c>
      <c r="J8" s="6">
        <f>'[1]Grade Volume Report'!J16</f>
        <v>0.7066793233095765</v>
      </c>
    </row>
    <row r="9" spans="1:10" x14ac:dyDescent="0.25">
      <c r="A9" s="1" t="s">
        <v>16</v>
      </c>
      <c r="B9" s="5">
        <f>'[1]Grade Volume Report'!B17</f>
        <v>8894.5482010003343</v>
      </c>
      <c r="C9" s="5">
        <f>'[1]Grade Volume Report'!C17</f>
        <v>33303.71824640844</v>
      </c>
      <c r="D9" s="5">
        <f>'[1]Grade Volume Report'!D17</f>
        <v>26816.225238890624</v>
      </c>
      <c r="E9" s="5">
        <f>'[1]Grade Volume Report'!E17</f>
        <v>4020.4182018420283</v>
      </c>
      <c r="F9" s="5">
        <f>'[1]Grade Volume Report'!F17</f>
        <v>719.33953121193144</v>
      </c>
      <c r="G9" s="5">
        <f>'[1]Grade Volume Report'!G17</f>
        <v>199683.4581368095</v>
      </c>
      <c r="H9" s="5">
        <f>'[1]Grade Volume Report'!H17</f>
        <v>273437.70755616284</v>
      </c>
      <c r="I9" s="6">
        <f>'[1]Grade Volume Report'!I17</f>
        <v>0.1597940114218227</v>
      </c>
      <c r="J9" s="6">
        <f>'[1]Grade Volume Report'!J17</f>
        <v>0.15146240297249164</v>
      </c>
    </row>
    <row r="10" spans="1:10" x14ac:dyDescent="0.25">
      <c r="A10" s="1" t="s">
        <v>17</v>
      </c>
      <c r="B10" s="5">
        <f>'[1]Grade Volume Report'!B18</f>
        <v>0.89581510736230574</v>
      </c>
      <c r="C10" s="5">
        <f>'[1]Grade Volume Report'!C18</f>
        <v>7.1665208588984459</v>
      </c>
      <c r="D10" s="5">
        <f>'[1]Grade Volume Report'!D18</f>
        <v>5.3748906441738349</v>
      </c>
      <c r="E10" s="5">
        <f>'[1]Grade Volume Report'!E18</f>
        <v>0</v>
      </c>
      <c r="F10" s="5">
        <f>'[1]Grade Volume Report'!F18</f>
        <v>0</v>
      </c>
      <c r="G10" s="5">
        <f>'[1]Grade Volume Report'!G18</f>
        <v>0</v>
      </c>
      <c r="H10" s="5">
        <f>'[1]Grade Volume Report'!H18</f>
        <v>13.437226610434587</v>
      </c>
      <c r="I10" s="6">
        <f>'[1]Grade Volume Report'!I18</f>
        <v>7.8525685489971482E-6</v>
      </c>
      <c r="J10" s="6">
        <f>'[1]Grade Volume Report'!J18</f>
        <v>7.44313814613262E-6</v>
      </c>
    </row>
    <row r="11" spans="1:10" x14ac:dyDescent="0.25">
      <c r="A11" s="1" t="s">
        <v>18</v>
      </c>
      <c r="B11" s="5">
        <f>'[1]Grade Volume Report'!B19</f>
        <v>0</v>
      </c>
      <c r="C11" s="5">
        <f>'[1]Grade Volume Report'!C19</f>
        <v>14.294499999999999</v>
      </c>
      <c r="D11" s="5">
        <f>'[1]Grade Volume Report'!D19</f>
        <v>88.253</v>
      </c>
      <c r="E11" s="5">
        <f>'[1]Grade Volume Report'!E19</f>
        <v>113.7345</v>
      </c>
      <c r="F11" s="5">
        <f>'[1]Grade Volume Report'!F19</f>
        <v>3.7290000000000001</v>
      </c>
      <c r="G11" s="5">
        <f>'[1]Grade Volume Report'!G19</f>
        <v>0</v>
      </c>
      <c r="H11" s="5">
        <f>'[1]Grade Volume Report'!H19</f>
        <v>220.011</v>
      </c>
      <c r="I11" s="6">
        <f>'[1]Grade Volume Report'!I19</f>
        <v>1.8532061775633271E-4</v>
      </c>
      <c r="J11" s="6">
        <f>'[1]Grade Volume Report'!J19</f>
        <v>0</v>
      </c>
    </row>
    <row r="12" spans="1:10" x14ac:dyDescent="0.25">
      <c r="A12" s="1" t="s">
        <v>19</v>
      </c>
      <c r="B12" s="5">
        <f>'[1]Grade Volume Report'!B20</f>
        <v>90.739000000000004</v>
      </c>
      <c r="C12" s="5">
        <f>'[1]Grade Volume Report'!C20</f>
        <v>623.98599999999999</v>
      </c>
      <c r="D12" s="5">
        <f>'[1]Grade Volume Report'!D20</f>
        <v>1315.7155</v>
      </c>
      <c r="E12" s="5">
        <f>'[1]Grade Volume Report'!E20</f>
        <v>569.29399999999998</v>
      </c>
      <c r="F12" s="5">
        <f>'[1]Grade Volume Report'!F20</f>
        <v>14.916</v>
      </c>
      <c r="G12" s="5">
        <f>'[1]Grade Volume Report'!G20</f>
        <v>0</v>
      </c>
      <c r="H12" s="5">
        <f>'[1]Grade Volume Report'!H20</f>
        <v>2614.6505000000002</v>
      </c>
      <c r="I12" s="6">
        <f>'[1]Grade Volume Report'!I20</f>
        <v>2.2023837257087336E-3</v>
      </c>
      <c r="J12" s="6">
        <f>'[1]Grade Volume Report'!J20</f>
        <v>0</v>
      </c>
    </row>
    <row r="13" spans="1:10" x14ac:dyDescent="0.25">
      <c r="A13" s="1" t="s">
        <v>20</v>
      </c>
      <c r="B13" s="5">
        <f>'[1]Grade Volume Report'!B21</f>
        <v>0</v>
      </c>
      <c r="C13" s="5">
        <f>'[1]Grade Volume Report'!C21</f>
        <v>0</v>
      </c>
      <c r="D13" s="5">
        <f>'[1]Grade Volume Report'!D21</f>
        <v>0</v>
      </c>
      <c r="E13" s="5">
        <f>'[1]Grade Volume Report'!E21</f>
        <v>0</v>
      </c>
      <c r="F13" s="5">
        <f>'[1]Grade Volume Report'!F21</f>
        <v>0</v>
      </c>
      <c r="G13" s="5">
        <f>'[1]Grade Volume Report'!G21</f>
        <v>0</v>
      </c>
      <c r="H13" s="5">
        <f>'[1]Grade Volume Report'!H21</f>
        <v>0</v>
      </c>
      <c r="I13" s="6">
        <f>'[1]Grade Volume Report'!I21</f>
        <v>0</v>
      </c>
      <c r="J13" s="6">
        <f>'[1]Grade Volume Report'!J21</f>
        <v>0</v>
      </c>
    </row>
    <row r="14" spans="1:10" x14ac:dyDescent="0.25">
      <c r="A14" s="1" t="s">
        <v>21</v>
      </c>
      <c r="B14" s="5">
        <f>'[1]Grade Volume Report'!B22</f>
        <v>0</v>
      </c>
      <c r="C14" s="5">
        <f>'[1]Grade Volume Report'!C22</f>
        <v>0</v>
      </c>
      <c r="D14" s="5">
        <f>'[1]Grade Volume Report'!D22</f>
        <v>0</v>
      </c>
      <c r="E14" s="5">
        <f>'[1]Grade Volume Report'!E22</f>
        <v>0</v>
      </c>
      <c r="F14" s="5">
        <f>'[1]Grade Volume Report'!F22</f>
        <v>0</v>
      </c>
      <c r="G14" s="5">
        <f>'[1]Grade Volume Report'!G22</f>
        <v>0</v>
      </c>
      <c r="H14" s="5">
        <f>'[1]Grade Volume Report'!H22</f>
        <v>0</v>
      </c>
      <c r="I14" s="6">
        <f>'[1]Grade Volume Report'!I22</f>
        <v>0</v>
      </c>
      <c r="J14" s="6">
        <f>'[1]Grade Volume Report'!J22</f>
        <v>0</v>
      </c>
    </row>
    <row r="15" spans="1:10" x14ac:dyDescent="0.25">
      <c r="A15" s="1" t="s">
        <v>22</v>
      </c>
      <c r="B15" s="5">
        <f>'[1]Grade Volume Report'!B24</f>
        <v>1304.3067963195172</v>
      </c>
      <c r="C15" s="5">
        <f>'[1]Grade Volume Report'!C24</f>
        <v>2970.5228960134059</v>
      </c>
      <c r="D15" s="5">
        <f>'[1]Grade Volume Report'!D24</f>
        <v>3494.5747338203546</v>
      </c>
      <c r="E15" s="5">
        <f>'[1]Grade Volume Report'!E24</f>
        <v>885.96114118132039</v>
      </c>
      <c r="F15" s="5">
        <f>'[1]Grade Volume Report'!F24</f>
        <v>276.80686817495246</v>
      </c>
      <c r="G15" s="5">
        <f>'[1]Grade Volume Report'!G23</f>
        <v>0</v>
      </c>
      <c r="H15" s="5">
        <f>'[1]Grade Volume Report'!H23</f>
        <v>0</v>
      </c>
    </row>
    <row r="16" spans="1:10" x14ac:dyDescent="0.25">
      <c r="A16" s="1" t="s">
        <v>13</v>
      </c>
      <c r="B16" s="5">
        <f>SUM(B7:B15)</f>
        <v>14877.063162122218</v>
      </c>
      <c r="C16" s="5">
        <f t="shared" ref="C16:F16" si="0">SUM(C7:C15)</f>
        <v>109985.95158017987</v>
      </c>
      <c r="D16" s="5">
        <f t="shared" si="0"/>
        <v>214612.44312776558</v>
      </c>
      <c r="E16" s="5">
        <f t="shared" si="0"/>
        <v>65580.353952862235</v>
      </c>
      <c r="F16" s="5">
        <f t="shared" si="0"/>
        <v>17229.940657751984</v>
      </c>
      <c r="G16" s="5"/>
      <c r="H16" s="5"/>
    </row>
    <row r="18" spans="1:10" ht="27.6" x14ac:dyDescent="0.25">
      <c r="A18" s="7" t="s">
        <v>23</v>
      </c>
      <c r="B18" s="9">
        <f>'[1]Grade Volume Report'!B31</f>
        <v>3.5229848685938779E-2</v>
      </c>
      <c r="C18" s="9">
        <f>'[1]Grade Volume Report'!C31</f>
        <v>0.26045385366206819</v>
      </c>
      <c r="D18" s="9">
        <f>'[1]Grade Volume Report'!D31</f>
        <v>0.50821615900380956</v>
      </c>
      <c r="E18" s="9">
        <f>'[1]Grade Volume Report'!E31</f>
        <v>0.1552985237309476</v>
      </c>
      <c r="F18" s="9">
        <f>'[1]Grade Volume Report'!F31</f>
        <v>4.0801614917235919E-2</v>
      </c>
    </row>
    <row r="21" spans="1:10" x14ac:dyDescent="0.25">
      <c r="A21" s="1" t="s">
        <v>30</v>
      </c>
    </row>
    <row r="22" spans="1:10" ht="27.6" x14ac:dyDescent="0.25">
      <c r="A22" s="7" t="s">
        <v>3</v>
      </c>
      <c r="B22" s="8" t="s">
        <v>4</v>
      </c>
      <c r="C22" s="8" t="s">
        <v>5</v>
      </c>
      <c r="D22" s="8" t="s">
        <v>6</v>
      </c>
      <c r="E22" s="8" t="s">
        <v>7</v>
      </c>
      <c r="F22" s="8" t="s">
        <v>8</v>
      </c>
      <c r="G22" s="8" t="s">
        <v>10</v>
      </c>
      <c r="H22" s="7" t="s">
        <v>11</v>
      </c>
      <c r="J22" s="7"/>
    </row>
    <row r="23" spans="1:10" x14ac:dyDescent="0.25">
      <c r="A23" s="1" t="s">
        <v>14</v>
      </c>
      <c r="B23" s="5">
        <f>'[1]Grade Volume Report'!B79</f>
        <v>6.2865000000000002</v>
      </c>
      <c r="C23" s="5">
        <f>'[1]Grade Volume Report'!C79</f>
        <v>52.2605</v>
      </c>
      <c r="D23" s="5">
        <f>'[1]Grade Volume Report'!D79</f>
        <v>85.153499999999994</v>
      </c>
      <c r="E23" s="5">
        <f>'[1]Grade Volume Report'!E79</f>
        <v>80.581500000000005</v>
      </c>
      <c r="F23" s="5">
        <f>'[1]Grade Volume Report'!F79</f>
        <v>36.448999999999998</v>
      </c>
      <c r="G23" s="5">
        <f>SUM(B23:F23)</f>
        <v>260.73099999999999</v>
      </c>
      <c r="H23" s="6">
        <f>'[1]Grade Volume Report'!I79</f>
        <v>7.2084408630466459E-2</v>
      </c>
      <c r="J23" s="6"/>
    </row>
    <row r="24" spans="1:10" x14ac:dyDescent="0.25">
      <c r="A24" s="1" t="s">
        <v>15</v>
      </c>
      <c r="B24" s="5">
        <f>'[1]Grade Volume Report'!B80</f>
        <v>242.2525</v>
      </c>
      <c r="C24" s="5">
        <f>'[1]Grade Volume Report'!C80</f>
        <v>1175.5119999999999</v>
      </c>
      <c r="D24" s="5">
        <f>'[1]Grade Volume Report'!D80</f>
        <v>1221.9939999999999</v>
      </c>
      <c r="E24" s="5">
        <f>'[1]Grade Volume Report'!E80</f>
        <v>508</v>
      </c>
      <c r="F24" s="5">
        <f>'[1]Grade Volume Report'!F80</f>
        <v>208.53399999999999</v>
      </c>
      <c r="G24" s="5">
        <f t="shared" ref="G24:G27" si="1">SUM(B24:F24)</f>
        <v>3356.2925</v>
      </c>
      <c r="H24" s="6">
        <f>'[1]Grade Volume Report'!I80</f>
        <v>0.9279155913695335</v>
      </c>
      <c r="J24" s="6"/>
    </row>
    <row r="25" spans="1:10" x14ac:dyDescent="0.25">
      <c r="A25" s="1" t="s">
        <v>31</v>
      </c>
      <c r="B25" s="5">
        <f>'[1]Grade Volume Report'!B81</f>
        <v>0</v>
      </c>
      <c r="C25" s="5">
        <f>'[1]Grade Volume Report'!C81</f>
        <v>0</v>
      </c>
      <c r="D25" s="5">
        <f>'[1]Grade Volume Report'!D81</f>
        <v>0</v>
      </c>
      <c r="E25" s="5">
        <f>'[1]Grade Volume Report'!E81</f>
        <v>0</v>
      </c>
      <c r="F25" s="5">
        <f>'[1]Grade Volume Report'!F81</f>
        <v>0</v>
      </c>
      <c r="G25" s="5">
        <f t="shared" si="1"/>
        <v>0</v>
      </c>
      <c r="H25" s="6">
        <f>'[1]Grade Volume Report'!I81</f>
        <v>0</v>
      </c>
      <c r="J25" s="6"/>
    </row>
    <row r="26" spans="1:10" x14ac:dyDescent="0.25">
      <c r="A26" s="1" t="s">
        <v>19</v>
      </c>
      <c r="B26" s="5">
        <f>'[1]Grade Volume Report'!B82</f>
        <v>0</v>
      </c>
      <c r="C26" s="5">
        <f>'[1]Grade Volume Report'!C82</f>
        <v>0</v>
      </c>
      <c r="D26" s="5">
        <f>'[1]Grade Volume Report'!D82</f>
        <v>0</v>
      </c>
      <c r="E26" s="5">
        <f>'[1]Grade Volume Report'!E82</f>
        <v>0</v>
      </c>
      <c r="F26" s="5">
        <f>'[1]Grade Volume Report'!F82</f>
        <v>0</v>
      </c>
      <c r="G26" s="5">
        <f t="shared" si="1"/>
        <v>0</v>
      </c>
      <c r="H26" s="6">
        <f>'[1]Grade Volume Report'!I82</f>
        <v>0</v>
      </c>
      <c r="J26" s="6"/>
    </row>
    <row r="27" spans="1:10" x14ac:dyDescent="0.25">
      <c r="A27" s="1" t="s">
        <v>32</v>
      </c>
      <c r="B27" s="5">
        <f>'[1]Grade Volume Report'!B83</f>
        <v>0</v>
      </c>
      <c r="C27" s="5">
        <f>'[1]Grade Volume Report'!C83</f>
        <v>0</v>
      </c>
      <c r="D27" s="5">
        <f>'[1]Grade Volume Report'!D83</f>
        <v>0</v>
      </c>
      <c r="E27" s="5">
        <f>'[1]Grade Volume Report'!E83</f>
        <v>0</v>
      </c>
      <c r="F27" s="5">
        <f>'[1]Grade Volume Report'!F83</f>
        <v>0</v>
      </c>
      <c r="G27" s="5">
        <f t="shared" si="1"/>
        <v>0</v>
      </c>
      <c r="H27" s="6">
        <f>'[1]Grade Volume Report'!I83</f>
        <v>0</v>
      </c>
      <c r="J27" s="6"/>
    </row>
    <row r="28" spans="1:10" x14ac:dyDescent="0.25">
      <c r="A28" s="1"/>
    </row>
    <row r="29" spans="1:10" x14ac:dyDescent="0.25">
      <c r="A29" s="1" t="s">
        <v>13</v>
      </c>
      <c r="B29" s="5">
        <f>SUM(B23:B27)</f>
        <v>248.53899999999999</v>
      </c>
      <c r="C29" s="5">
        <f t="shared" ref="C29:F29" si="2">SUM(C23:C27)</f>
        <v>1227.7725</v>
      </c>
      <c r="D29" s="5">
        <f t="shared" si="2"/>
        <v>1307.1474999999998</v>
      </c>
      <c r="E29" s="5">
        <f t="shared" si="2"/>
        <v>588.58150000000001</v>
      </c>
      <c r="F29" s="5">
        <f t="shared" si="2"/>
        <v>244.983</v>
      </c>
    </row>
    <row r="31" spans="1:10" ht="27.6" x14ac:dyDescent="0.25">
      <c r="A31" s="7" t="s">
        <v>23</v>
      </c>
      <c r="B31" s="6">
        <f>'[1]Grade Volume Report'!B91</f>
        <v>6.8713681290707665E-2</v>
      </c>
      <c r="C31" s="6">
        <f>'[1]Grade Volume Report'!C91</f>
        <v>0.33944277663664613</v>
      </c>
      <c r="D31" s="6">
        <f>'[1]Grade Volume Report'!D91</f>
        <v>0.36138761608820064</v>
      </c>
      <c r="E31" s="6">
        <f>'[1]Grade Volume Report'!E91</f>
        <v>0.16272537350116745</v>
      </c>
      <c r="F31" s="6">
        <f>'[1]Grade Volume Report'!F91</f>
        <v>6.7730552483278028E-2</v>
      </c>
    </row>
    <row r="34" spans="1:6" x14ac:dyDescent="0.25">
      <c r="A34" s="1" t="s">
        <v>34</v>
      </c>
    </row>
    <row r="35" spans="1:6" ht="41.4" x14ac:dyDescent="0.25">
      <c r="A35" s="7" t="s">
        <v>3</v>
      </c>
      <c r="B35" s="8" t="s">
        <v>35</v>
      </c>
      <c r="C35" s="8" t="s">
        <v>36</v>
      </c>
      <c r="D35" s="8"/>
      <c r="E35" s="8"/>
      <c r="F35" s="8"/>
    </row>
    <row r="36" spans="1:6" x14ac:dyDescent="0.25">
      <c r="A36" s="1" t="s">
        <v>14</v>
      </c>
      <c r="B36" s="5">
        <f>'[1]Grade Volume Report'!L79</f>
        <v>58.692</v>
      </c>
      <c r="C36" s="6">
        <f>'[1]Grade Volume Report'!M79</f>
        <v>2.8633065306922927E-2</v>
      </c>
      <c r="D36" s="5"/>
      <c r="E36" s="5"/>
      <c r="F36" s="5"/>
    </row>
    <row r="37" spans="1:6" x14ac:dyDescent="0.25">
      <c r="A37" s="1" t="s">
        <v>15</v>
      </c>
      <c r="B37" s="5">
        <f>'[1]Grade Volume Report'!L80</f>
        <v>1991.106</v>
      </c>
      <c r="C37" s="6">
        <f>'[1]Grade Volume Report'!M80</f>
        <v>0.97136693469307711</v>
      </c>
      <c r="D37" s="5"/>
      <c r="E37" s="5"/>
      <c r="F37" s="5"/>
    </row>
    <row r="38" spans="1:6" x14ac:dyDescent="0.25">
      <c r="A38" s="1" t="s">
        <v>31</v>
      </c>
      <c r="B38" s="5">
        <f>'[1]Grade Volume Report'!L81</f>
        <v>0</v>
      </c>
      <c r="C38" s="6">
        <f>'[1]Grade Volume Report'!M81</f>
        <v>0</v>
      </c>
      <c r="D38" s="5"/>
      <c r="E38" s="5"/>
      <c r="F38" s="5"/>
    </row>
    <row r="39" spans="1:6" x14ac:dyDescent="0.25">
      <c r="A39" s="1" t="s">
        <v>17</v>
      </c>
      <c r="B39" s="5">
        <f>'[1]Grade Volume Report'!L82</f>
        <v>0</v>
      </c>
      <c r="C39" s="6">
        <f>'[1]Grade Volume Report'!M82</f>
        <v>0</v>
      </c>
      <c r="D39" s="5"/>
      <c r="E39" s="5"/>
      <c r="F39" s="5"/>
    </row>
    <row r="40" spans="1:6" x14ac:dyDescent="0.25">
      <c r="A40" s="1" t="s">
        <v>19</v>
      </c>
      <c r="B40" s="5">
        <f>'[1]Grade Volume Report'!L83</f>
        <v>0</v>
      </c>
      <c r="C40" s="6">
        <f>'[1]Grade Volume Report'!M83</f>
        <v>0</v>
      </c>
      <c r="D40" s="5"/>
      <c r="E40" s="5"/>
      <c r="F40" s="5"/>
    </row>
    <row r="42" spans="1:6" x14ac:dyDescent="0.25">
      <c r="A42" t="s">
        <v>42</v>
      </c>
    </row>
    <row r="45" spans="1:6" x14ac:dyDescent="0.25">
      <c r="A45" t="s">
        <v>29</v>
      </c>
    </row>
    <row r="46" spans="1:6" x14ac:dyDescent="0.25">
      <c r="A46" s="6">
        <f>'[1]Grade Volume Report'!$A$33</f>
        <v>0.95054481290183634</v>
      </c>
      <c r="B46" t="s">
        <v>24</v>
      </c>
    </row>
    <row r="47" spans="1:6" x14ac:dyDescent="0.25">
      <c r="A47" s="6">
        <f>'[1]Grade Volume Report'!$A$35</f>
        <v>8.4357828114220608E-3</v>
      </c>
      <c r="B47" t="s">
        <v>25</v>
      </c>
    </row>
    <row r="48" spans="1:6" x14ac:dyDescent="0.25">
      <c r="A48" s="6">
        <f>'[1]Grade Volume Report'!$A$37</f>
        <v>0.80270540731146789</v>
      </c>
      <c r="B48" t="s">
        <v>26</v>
      </c>
    </row>
    <row r="49" spans="1:10" x14ac:dyDescent="0.25">
      <c r="A49" s="6">
        <f>'[1]Grade Volume Report'!$A$39</f>
        <v>0.94559711087149723</v>
      </c>
      <c r="B49" t="s">
        <v>27</v>
      </c>
    </row>
    <row r="50" spans="1:10" x14ac:dyDescent="0.25">
      <c r="A50" s="6">
        <f>'[1]Grade Volume Report'!$A$41</f>
        <v>0.2323420231144174</v>
      </c>
      <c r="B50" t="s">
        <v>28</v>
      </c>
    </row>
    <row r="51" spans="1:10" x14ac:dyDescent="0.25">
      <c r="A51" s="6">
        <f>'[1]Grade Volume Report'!$A$93</f>
        <v>0.43002091181555324</v>
      </c>
      <c r="B51" t="s">
        <v>33</v>
      </c>
    </row>
    <row r="52" spans="1:10" x14ac:dyDescent="0.25">
      <c r="A52" s="6">
        <f>'[1]Grade Volume Report'!$K$87</f>
        <v>0.37509195233191112</v>
      </c>
      <c r="B52" t="s">
        <v>37</v>
      </c>
    </row>
    <row r="55" spans="1:10" x14ac:dyDescent="0.25">
      <c r="A55" s="1" t="s">
        <v>44</v>
      </c>
      <c r="B55" s="2"/>
    </row>
    <row r="57" spans="1:10" x14ac:dyDescent="0.25">
      <c r="A57" t="s">
        <v>0</v>
      </c>
      <c r="B57" s="3">
        <f>B3</f>
        <v>45229</v>
      </c>
      <c r="C57" t="s">
        <v>1</v>
      </c>
      <c r="D57" s="3">
        <f>D3</f>
        <v>45256</v>
      </c>
    </row>
    <row r="58" spans="1:10" ht="14.4" customHeight="1" x14ac:dyDescent="0.25">
      <c r="A58" s="4"/>
    </row>
    <row r="59" spans="1:10" ht="14.4" customHeight="1" x14ac:dyDescent="0.25">
      <c r="A59" s="1" t="s">
        <v>2</v>
      </c>
    </row>
    <row r="60" spans="1:10" s="4" customFormat="1" ht="41.4" x14ac:dyDescent="0.25">
      <c r="A60" s="7" t="s">
        <v>3</v>
      </c>
      <c r="B60" s="8" t="s">
        <v>4</v>
      </c>
      <c r="C60" s="8" t="s">
        <v>5</v>
      </c>
      <c r="D60" s="8" t="s">
        <v>6</v>
      </c>
      <c r="E60" s="8" t="s">
        <v>7</v>
      </c>
      <c r="F60" s="8" t="s">
        <v>8</v>
      </c>
      <c r="G60" s="8" t="s">
        <v>9</v>
      </c>
      <c r="H60" s="8" t="s">
        <v>10</v>
      </c>
      <c r="I60" s="7" t="s">
        <v>11</v>
      </c>
      <c r="J60" s="7" t="s">
        <v>12</v>
      </c>
    </row>
    <row r="61" spans="1:10" x14ac:dyDescent="0.25">
      <c r="A61" s="1" t="s">
        <v>14</v>
      </c>
      <c r="B61" s="5">
        <f>'[1]Grade Volume Report'!B145</f>
        <v>103</v>
      </c>
      <c r="C61" s="5">
        <f>'[1]Grade Volume Report'!C145</f>
        <v>3153</v>
      </c>
      <c r="D61" s="5">
        <f>'[1]Grade Volume Report'!D145</f>
        <v>21055</v>
      </c>
      <c r="E61" s="5">
        <f>'[1]Grade Volume Report'!E145</f>
        <v>11075</v>
      </c>
      <c r="F61" s="5">
        <f>'[1]Grade Volume Report'!F145</f>
        <v>4458</v>
      </c>
      <c r="G61" s="5">
        <f>'[1]Grade Volume Report'!G145</f>
        <v>136388</v>
      </c>
      <c r="H61" s="5">
        <f>'[1]Grade Volume Report'!H145</f>
        <v>176232</v>
      </c>
      <c r="I61" s="6">
        <f>'[1]Grade Volume Report'!I145</f>
        <v>9.2258257368457691E-2</v>
      </c>
      <c r="J61" s="6">
        <f>'[1]Grade Volume Report'!K145</f>
        <v>8.7447941451282929E-2</v>
      </c>
    </row>
    <row r="62" spans="1:10" x14ac:dyDescent="0.25">
      <c r="A62" s="1" t="s">
        <v>15</v>
      </c>
      <c r="B62" s="5">
        <f>'[1]Grade Volume Report'!B146</f>
        <v>5017</v>
      </c>
      <c r="C62" s="5">
        <f>'[1]Grade Volume Report'!C146</f>
        <v>78411</v>
      </c>
      <c r="D62" s="5">
        <f>'[1]Grade Volume Report'!D146</f>
        <v>183108</v>
      </c>
      <c r="E62" s="5">
        <f>'[1]Grade Volume Report'!E146</f>
        <v>55893</v>
      </c>
      <c r="F62" s="5">
        <f>'[1]Grade Volume Report'!F146</f>
        <v>13643</v>
      </c>
      <c r="G62" s="5">
        <f>'[1]Grade Volume Report'!G146</f>
        <v>1088084</v>
      </c>
      <c r="H62" s="5">
        <f>'[1]Grade Volume Report'!H146</f>
        <v>1424156</v>
      </c>
      <c r="I62" s="6">
        <f>'[1]Grade Volume Report'!I146</f>
        <v>0.74555217429770548</v>
      </c>
      <c r="J62" s="6">
        <f>'[1]Grade Volume Report'!K146</f>
        <v>0.7066793233095765</v>
      </c>
    </row>
    <row r="63" spans="1:10" x14ac:dyDescent="0.25">
      <c r="A63" s="1" t="s">
        <v>16</v>
      </c>
      <c r="B63" s="5">
        <f>'[1]Grade Volume Report'!B147</f>
        <v>9929</v>
      </c>
      <c r="C63" s="5">
        <f>'[1]Grade Volume Report'!C147</f>
        <v>37177</v>
      </c>
      <c r="D63" s="5">
        <f>'[1]Grade Volume Report'!D147</f>
        <v>29935</v>
      </c>
      <c r="E63" s="5">
        <f>'[1]Grade Volume Report'!E147</f>
        <v>4488</v>
      </c>
      <c r="F63" s="5">
        <f>'[1]Grade Volume Report'!F147</f>
        <v>803</v>
      </c>
      <c r="G63" s="5">
        <f>'[1]Grade Volume Report'!G147</f>
        <v>222907</v>
      </c>
      <c r="H63" s="5">
        <f>'[1]Grade Volume Report'!H147</f>
        <v>305239</v>
      </c>
      <c r="I63" s="6">
        <f>'[1]Grade Volume Report'!I147</f>
        <v>0.1597940114218227</v>
      </c>
      <c r="J63" s="6">
        <f>'[1]Grade Volume Report'!K147</f>
        <v>0.15146240297249164</v>
      </c>
    </row>
    <row r="64" spans="1:10" x14ac:dyDescent="0.25">
      <c r="A64" s="1" t="s">
        <v>17</v>
      </c>
      <c r="B64" s="5">
        <f>'[1]Grade Volume Report'!B148</f>
        <v>1</v>
      </c>
      <c r="C64" s="5">
        <f>'[1]Grade Volume Report'!C148</f>
        <v>8</v>
      </c>
      <c r="D64" s="5">
        <f>'[1]Grade Volume Report'!D148</f>
        <v>6</v>
      </c>
      <c r="E64" s="5">
        <f>'[1]Grade Volume Report'!E148</f>
        <v>0</v>
      </c>
      <c r="F64" s="5">
        <f>'[1]Grade Volume Report'!F148</f>
        <v>0</v>
      </c>
      <c r="G64" s="5">
        <f>'[1]Grade Volume Report'!G148</f>
        <v>0</v>
      </c>
      <c r="H64" s="5">
        <f>'[1]Grade Volume Report'!H148</f>
        <v>15</v>
      </c>
      <c r="I64" s="6">
        <f>'[1]Grade Volume Report'!I148</f>
        <v>7.8525685489971482E-6</v>
      </c>
      <c r="J64" s="6">
        <f>'[1]Grade Volume Report'!K148</f>
        <v>7.44313814613262E-6</v>
      </c>
    </row>
    <row r="65" spans="1:10" x14ac:dyDescent="0.25">
      <c r="A65" s="1" t="s">
        <v>18</v>
      </c>
      <c r="B65" s="5">
        <f>'[1]Grade Volume Report'!B149</f>
        <v>0</v>
      </c>
      <c r="C65" s="5">
        <f>'[1]Grade Volume Report'!C149</f>
        <v>23</v>
      </c>
      <c r="D65" s="5">
        <f>'[1]Grade Volume Report'!D149</f>
        <v>142</v>
      </c>
      <c r="E65" s="5">
        <f>'[1]Grade Volume Report'!E149</f>
        <v>183</v>
      </c>
      <c r="F65" s="5">
        <f>'[1]Grade Volume Report'!F149</f>
        <v>6</v>
      </c>
      <c r="G65" s="5">
        <f>'[1]Grade Volume Report'!G149</f>
        <v>0</v>
      </c>
      <c r="H65" s="5">
        <f>'[1]Grade Volume Report'!H149</f>
        <v>354</v>
      </c>
      <c r="I65" s="6">
        <f>'[1]Grade Volume Report'!I149</f>
        <v>1.8532061775633271E-4</v>
      </c>
      <c r="J65" s="6"/>
    </row>
    <row r="66" spans="1:10" x14ac:dyDescent="0.25">
      <c r="A66" s="1" t="s">
        <v>19</v>
      </c>
      <c r="B66" s="5">
        <f>'[1]Grade Volume Report'!B150</f>
        <v>146</v>
      </c>
      <c r="C66" s="5">
        <f>'[1]Grade Volume Report'!C150</f>
        <v>1004</v>
      </c>
      <c r="D66" s="5">
        <f>'[1]Grade Volume Report'!D150</f>
        <v>2117</v>
      </c>
      <c r="E66" s="5">
        <f>'[1]Grade Volume Report'!E150</f>
        <v>916</v>
      </c>
      <c r="F66" s="5">
        <f>'[1]Grade Volume Report'!F150</f>
        <v>24</v>
      </c>
      <c r="G66" s="5">
        <f>'[1]Grade Volume Report'!G150</f>
        <v>0</v>
      </c>
      <c r="H66" s="5">
        <f>'[1]Grade Volume Report'!H150</f>
        <v>4207</v>
      </c>
      <c r="I66" s="6">
        <f>'[1]Grade Volume Report'!I150</f>
        <v>2.2023837257087336E-3</v>
      </c>
      <c r="J66" s="6"/>
    </row>
    <row r="67" spans="1:10" x14ac:dyDescent="0.25">
      <c r="A67" s="1" t="s">
        <v>20</v>
      </c>
      <c r="B67" s="5">
        <f>'[1]Grade Volume Report'!B151</f>
        <v>0</v>
      </c>
      <c r="C67" s="5">
        <f>'[1]Grade Volume Report'!C151</f>
        <v>0</v>
      </c>
      <c r="D67" s="5">
        <f>'[1]Grade Volume Report'!D151</f>
        <v>0</v>
      </c>
      <c r="E67" s="5">
        <f>'[1]Grade Volume Report'!E151</f>
        <v>0</v>
      </c>
      <c r="F67" s="5">
        <f>'[1]Grade Volume Report'!F151</f>
        <v>0</v>
      </c>
      <c r="G67" s="5">
        <f>'[1]Grade Volume Report'!G151</f>
        <v>0</v>
      </c>
      <c r="H67" s="5">
        <f>'[1]Grade Volume Report'!H151</f>
        <v>0</v>
      </c>
      <c r="I67" s="6">
        <f>'[1]Grade Volume Report'!I151</f>
        <v>0</v>
      </c>
      <c r="J67" s="6"/>
    </row>
    <row r="68" spans="1:10" x14ac:dyDescent="0.25">
      <c r="A68" s="1" t="s">
        <v>21</v>
      </c>
      <c r="B68" s="5">
        <f>'[1]Grade Volume Report'!B152</f>
        <v>0</v>
      </c>
      <c r="C68" s="5">
        <f>'[1]Grade Volume Report'!C152</f>
        <v>0</v>
      </c>
      <c r="D68" s="5">
        <f>'[1]Grade Volume Report'!D152</f>
        <v>0</v>
      </c>
      <c r="E68" s="5">
        <f>'[1]Grade Volume Report'!E152</f>
        <v>0</v>
      </c>
      <c r="F68" s="5">
        <f>'[1]Grade Volume Report'!F152</f>
        <v>0</v>
      </c>
      <c r="G68" s="5">
        <f>'[1]Grade Volume Report'!G152</f>
        <v>0</v>
      </c>
      <c r="H68" s="5">
        <f>'[1]Grade Volume Report'!H152</f>
        <v>0</v>
      </c>
      <c r="I68" s="6">
        <f>'[1]Grade Volume Report'!I152</f>
        <v>0</v>
      </c>
      <c r="J68" s="6"/>
    </row>
    <row r="69" spans="1:10" x14ac:dyDescent="0.25">
      <c r="A69" s="1" t="s">
        <v>22</v>
      </c>
      <c r="B69" s="5">
        <f>'[1]Grade Volume Report'!B154</f>
        <v>1456</v>
      </c>
      <c r="C69" s="5">
        <f>'[1]Grade Volume Report'!C154</f>
        <v>3316</v>
      </c>
      <c r="D69" s="5">
        <f>'[1]Grade Volume Report'!D154</f>
        <v>3901</v>
      </c>
      <c r="E69" s="5">
        <f>'[1]Grade Volume Report'!E154</f>
        <v>989</v>
      </c>
      <c r="F69" s="5">
        <f>'[1]Grade Volume Report'!F154</f>
        <v>309</v>
      </c>
    </row>
    <row r="70" spans="1:10" x14ac:dyDescent="0.25">
      <c r="A70" s="1" t="s">
        <v>13</v>
      </c>
      <c r="B70" s="5">
        <f>'[1]Grade Volume Report'!B158</f>
        <v>16652</v>
      </c>
      <c r="C70" s="5">
        <f>'[1]Grade Volume Report'!C158</f>
        <v>123092</v>
      </c>
      <c r="D70" s="5">
        <f>'[1]Grade Volume Report'!D158</f>
        <v>240264</v>
      </c>
      <c r="E70" s="5">
        <f>'[1]Grade Volume Report'!E158</f>
        <v>73544</v>
      </c>
      <c r="F70" s="5">
        <f>'[1]Grade Volume Report'!F158</f>
        <v>19243</v>
      </c>
    </row>
    <row r="72" spans="1:10" ht="27.6" x14ac:dyDescent="0.25">
      <c r="A72" s="7" t="s">
        <v>23</v>
      </c>
      <c r="B72" s="6">
        <f>'[1]Grade Volume Report'!B161</f>
        <v>3.522033862456244E-2</v>
      </c>
      <c r="C72" s="6">
        <f>'[1]Grade Volume Report'!C161</f>
        <v>0.26034962298670672</v>
      </c>
      <c r="D72" s="6">
        <f>'[1]Grade Volume Report'!D161</f>
        <v>0.50817796296492135</v>
      </c>
      <c r="E72" s="6">
        <f>'[1]Grade Volume Report'!E161</f>
        <v>0.1555515604014425</v>
      </c>
      <c r="F72" s="6">
        <f>'[1]Grade Volume Report'!F161</f>
        <v>4.070051502236699E-2</v>
      </c>
    </row>
    <row r="73" spans="1:10" x14ac:dyDescent="0.25">
      <c r="A73" s="7"/>
      <c r="B73" s="6"/>
      <c r="C73" s="6"/>
      <c r="D73" s="6"/>
      <c r="E73" s="6"/>
      <c r="F73" s="6"/>
    </row>
    <row r="75" spans="1:10" x14ac:dyDescent="0.25">
      <c r="A75" s="1" t="s">
        <v>30</v>
      </c>
    </row>
    <row r="76" spans="1:10" ht="27.6" x14ac:dyDescent="0.25">
      <c r="A76" s="7" t="s">
        <v>3</v>
      </c>
      <c r="B76" s="8" t="s">
        <v>4</v>
      </c>
      <c r="C76" s="8" t="s">
        <v>5</v>
      </c>
      <c r="D76" s="8" t="s">
        <v>6</v>
      </c>
      <c r="E76" s="8" t="s">
        <v>7</v>
      </c>
      <c r="F76" s="8" t="s">
        <v>8</v>
      </c>
      <c r="G76" s="8" t="s">
        <v>10</v>
      </c>
      <c r="H76" s="7" t="s">
        <v>11</v>
      </c>
      <c r="J76" s="7"/>
    </row>
    <row r="77" spans="1:10" x14ac:dyDescent="0.25">
      <c r="A77" s="1" t="s">
        <v>14</v>
      </c>
      <c r="B77" s="5">
        <f>'[1]Grade Volume Report'!B173</f>
        <v>99</v>
      </c>
      <c r="C77" s="5">
        <f>'[1]Grade Volume Report'!C173</f>
        <v>823</v>
      </c>
      <c r="D77" s="5">
        <f>'[1]Grade Volume Report'!D173</f>
        <v>1341</v>
      </c>
      <c r="E77" s="5">
        <f>'[1]Grade Volume Report'!E173</f>
        <v>1269</v>
      </c>
      <c r="F77" s="5">
        <f>'[1]Grade Volume Report'!F173</f>
        <v>574</v>
      </c>
      <c r="G77" s="5">
        <f>'[1]Grade Volume Report'!H173</f>
        <v>4106</v>
      </c>
      <c r="H77" s="6">
        <f>'[1]Grade Volume Report'!I173</f>
        <v>7.2084408630466459E-2</v>
      </c>
      <c r="J77" s="6"/>
    </row>
    <row r="78" spans="1:10" x14ac:dyDescent="0.25">
      <c r="A78" s="1" t="s">
        <v>15</v>
      </c>
      <c r="B78" s="5">
        <f>'[1]Grade Volume Report'!B174</f>
        <v>3815</v>
      </c>
      <c r="C78" s="5">
        <f>'[1]Grade Volume Report'!C174</f>
        <v>18512</v>
      </c>
      <c r="D78" s="5">
        <f>'[1]Grade Volume Report'!D174</f>
        <v>19244</v>
      </c>
      <c r="E78" s="5">
        <f>'[1]Grade Volume Report'!E174</f>
        <v>8000</v>
      </c>
      <c r="F78" s="5">
        <f>'[1]Grade Volume Report'!F174</f>
        <v>3284</v>
      </c>
      <c r="G78" s="5">
        <f>'[1]Grade Volume Report'!H174</f>
        <v>52855</v>
      </c>
      <c r="H78" s="6">
        <f>'[1]Grade Volume Report'!I174</f>
        <v>0.9279155913695335</v>
      </c>
      <c r="J78" s="6"/>
    </row>
    <row r="79" spans="1:10" x14ac:dyDescent="0.25">
      <c r="A79" s="1" t="s">
        <v>31</v>
      </c>
      <c r="B79" s="5">
        <f>'[1]Grade Volume Report'!B175</f>
        <v>0</v>
      </c>
      <c r="C79" s="5">
        <f>'[1]Grade Volume Report'!C175</f>
        <v>0</v>
      </c>
      <c r="D79" s="5">
        <f>'[1]Grade Volume Report'!D175</f>
        <v>0</v>
      </c>
      <c r="E79" s="5">
        <f>'[1]Grade Volume Report'!E175</f>
        <v>0</v>
      </c>
      <c r="F79" s="5">
        <f>'[1]Grade Volume Report'!F175</f>
        <v>0</v>
      </c>
      <c r="G79" s="5">
        <f>'[1]Grade Volume Report'!H175</f>
        <v>0</v>
      </c>
      <c r="H79" s="6">
        <f>'[1]Grade Volume Report'!I175</f>
        <v>0</v>
      </c>
      <c r="J79" s="6"/>
    </row>
    <row r="80" spans="1:10" x14ac:dyDescent="0.25">
      <c r="A80" s="1" t="s">
        <v>19</v>
      </c>
      <c r="B80" s="5">
        <f>'[1]Grade Volume Report'!B176</f>
        <v>0</v>
      </c>
      <c r="C80" s="5">
        <f>'[1]Grade Volume Report'!C176</f>
        <v>0</v>
      </c>
      <c r="D80" s="5">
        <f>'[1]Grade Volume Report'!D176</f>
        <v>0</v>
      </c>
      <c r="E80" s="5">
        <f>'[1]Grade Volume Report'!E176</f>
        <v>0</v>
      </c>
      <c r="F80" s="5">
        <f>'[1]Grade Volume Report'!F176</f>
        <v>0</v>
      </c>
      <c r="G80" s="5">
        <f>'[1]Grade Volume Report'!H176</f>
        <v>0</v>
      </c>
      <c r="H80" s="6">
        <f>'[1]Grade Volume Report'!I176</f>
        <v>0</v>
      </c>
      <c r="J80" s="6"/>
    </row>
    <row r="81" spans="1:10" x14ac:dyDescent="0.25">
      <c r="A81" s="1" t="s">
        <v>32</v>
      </c>
      <c r="B81" s="5">
        <f>'[1]Grade Volume Report'!B177</f>
        <v>0</v>
      </c>
      <c r="C81" s="5">
        <f>'[1]Grade Volume Report'!C177</f>
        <v>0</v>
      </c>
      <c r="D81" s="5">
        <f>'[1]Grade Volume Report'!D177</f>
        <v>0</v>
      </c>
      <c r="E81" s="5">
        <f>'[1]Grade Volume Report'!E177</f>
        <v>0</v>
      </c>
      <c r="F81" s="5">
        <f>'[1]Grade Volume Report'!F177</f>
        <v>0</v>
      </c>
      <c r="G81" s="5">
        <f>'[1]Grade Volume Report'!H177</f>
        <v>0</v>
      </c>
      <c r="H81" s="6">
        <f>'[1]Grade Volume Report'!I177</f>
        <v>0</v>
      </c>
      <c r="J81" s="6"/>
    </row>
    <row r="82" spans="1:10" x14ac:dyDescent="0.25">
      <c r="A82" s="1"/>
    </row>
    <row r="83" spans="1:10" x14ac:dyDescent="0.25">
      <c r="A83" s="1" t="s">
        <v>13</v>
      </c>
      <c r="B83" s="5">
        <f>'[1]Grade Volume Report'!B181</f>
        <v>3914</v>
      </c>
      <c r="C83" s="5">
        <f>'[1]Grade Volume Report'!C181</f>
        <v>19335</v>
      </c>
      <c r="D83" s="5">
        <f>'[1]Grade Volume Report'!D181</f>
        <v>20585</v>
      </c>
      <c r="E83" s="5">
        <f>'[1]Grade Volume Report'!E181</f>
        <v>9269</v>
      </c>
      <c r="F83" s="5">
        <f>'[1]Grade Volume Report'!F181</f>
        <v>3858</v>
      </c>
    </row>
    <row r="85" spans="1:10" ht="27.6" x14ac:dyDescent="0.25">
      <c r="A85" s="7" t="s">
        <v>23</v>
      </c>
      <c r="B85" s="6">
        <f>'[1]Grade Volume Report'!B184</f>
        <v>6.8713681290707679E-2</v>
      </c>
      <c r="C85" s="6">
        <f>'[1]Grade Volume Report'!C184</f>
        <v>0.33944277663664613</v>
      </c>
      <c r="D85" s="6">
        <f>'[1]Grade Volume Report'!D184</f>
        <v>0.36138761608820069</v>
      </c>
      <c r="E85" s="6">
        <f>'[1]Grade Volume Report'!E184</f>
        <v>0.16272537350116748</v>
      </c>
      <c r="F85" s="6">
        <f>'[1]Grade Volume Report'!F184</f>
        <v>6.7730552483278028E-2</v>
      </c>
    </row>
    <row r="88" spans="1:10" x14ac:dyDescent="0.25">
      <c r="A88" s="1" t="s">
        <v>34</v>
      </c>
    </row>
    <row r="89" spans="1:10" ht="41.4" x14ac:dyDescent="0.25">
      <c r="A89" s="7" t="s">
        <v>3</v>
      </c>
      <c r="B89" s="8" t="s">
        <v>35</v>
      </c>
      <c r="C89" s="8" t="s">
        <v>36</v>
      </c>
      <c r="D89" s="8"/>
      <c r="E89" s="8"/>
      <c r="F89" s="8"/>
    </row>
    <row r="90" spans="1:10" x14ac:dyDescent="0.25">
      <c r="A90" s="1" t="s">
        <v>14</v>
      </c>
      <c r="B90" s="5">
        <f>'[1]Grade Volume Report'!L173</f>
        <v>292</v>
      </c>
      <c r="C90" s="6">
        <f>'[1]Grade Volume Report'!M173</f>
        <v>2.8633065306922927E-2</v>
      </c>
      <c r="D90" s="5"/>
      <c r="E90" s="5"/>
      <c r="F90" s="5"/>
    </row>
    <row r="91" spans="1:10" x14ac:dyDescent="0.25">
      <c r="A91" s="1" t="s">
        <v>15</v>
      </c>
      <c r="B91" s="5">
        <f>'[1]Grade Volume Report'!L174</f>
        <v>9906</v>
      </c>
      <c r="C91" s="6">
        <f>'[1]Grade Volume Report'!M174</f>
        <v>0.97136693469307711</v>
      </c>
      <c r="D91" s="5"/>
      <c r="E91" s="5"/>
      <c r="F91" s="5"/>
    </row>
    <row r="92" spans="1:10" x14ac:dyDescent="0.25">
      <c r="A92" s="1" t="s">
        <v>31</v>
      </c>
      <c r="B92" s="5">
        <f>'[1]Grade Volume Report'!L175</f>
        <v>0</v>
      </c>
      <c r="C92" s="6">
        <f>'[1]Grade Volume Report'!M175</f>
        <v>0</v>
      </c>
      <c r="D92" s="5"/>
      <c r="E92" s="5"/>
      <c r="F92" s="5"/>
    </row>
    <row r="93" spans="1:10" x14ac:dyDescent="0.25">
      <c r="A93" s="1" t="s">
        <v>17</v>
      </c>
      <c r="B93" s="5">
        <f>'[1]Grade Volume Report'!L176</f>
        <v>0</v>
      </c>
      <c r="C93" s="6">
        <f>'[1]Grade Volume Report'!M176</f>
        <v>0</v>
      </c>
      <c r="D93" s="5"/>
      <c r="E93" s="5"/>
      <c r="F93" s="5"/>
    </row>
    <row r="94" spans="1:10" x14ac:dyDescent="0.25">
      <c r="A94" s="1" t="s">
        <v>19</v>
      </c>
      <c r="B94" s="5">
        <f>'[1]Grade Volume Report'!L177</f>
        <v>0</v>
      </c>
      <c r="C94" s="6">
        <f>'[1]Grade Volume Report'!M177</f>
        <v>0</v>
      </c>
      <c r="D94" s="5"/>
      <c r="E94" s="5"/>
      <c r="F94" s="5"/>
    </row>
    <row r="95" spans="1:10" x14ac:dyDescent="0.25">
      <c r="A95" s="1"/>
    </row>
    <row r="96" spans="1:10" x14ac:dyDescent="0.25">
      <c r="A96" t="s">
        <v>42</v>
      </c>
    </row>
    <row r="99" spans="1:1" x14ac:dyDescent="0.25">
      <c r="A99" s="1" t="s">
        <v>38</v>
      </c>
    </row>
    <row r="119" spans="1:1" x14ac:dyDescent="0.25">
      <c r="A119" s="1" t="s">
        <v>39</v>
      </c>
    </row>
    <row r="139" spans="1:1" x14ac:dyDescent="0.25">
      <c r="A139" s="1" t="s">
        <v>40</v>
      </c>
    </row>
    <row r="160" spans="1:1" x14ac:dyDescent="0.25">
      <c r="A160" s="1" t="s">
        <v>41</v>
      </c>
    </row>
    <row r="181" spans="1:1" x14ac:dyDescent="0.25">
      <c r="A181" s="1" t="s">
        <v>43</v>
      </c>
    </row>
  </sheetData>
  <pageMargins left="0.7" right="0.7" top="0.75" bottom="0.75" header="0.3" footer="0.3"/>
  <pageSetup scale="64" orientation="portrait" horizontalDpi="1200" verticalDpi="1200" r:id="rId1"/>
  <rowBreaks count="3" manualBreakCount="3">
    <brk id="54" max="16383" man="1"/>
    <brk id="98" max="16383" man="1"/>
    <brk id="15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Griffith, Pat - AMS</dc:creator>
  <cp:lastModifiedBy>Weirauch, Cary - MRP-AMS</cp:lastModifiedBy>
  <dcterms:created xsi:type="dcterms:W3CDTF">2020-01-16T22:11:45Z</dcterms:created>
  <dcterms:modified xsi:type="dcterms:W3CDTF">2023-01-03T14:48:56Z</dcterms:modified>
</cp:coreProperties>
</file>