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210" windowWidth="11295" windowHeight="5085" tabRatio="935"/>
  </bookViews>
  <sheets>
    <sheet name="Table 1 Page 6" sheetId="3" r:id="rId1"/>
    <sheet name="Table 2 Page 8" sheetId="4" r:id="rId2"/>
    <sheet name="Table 3 Page 9" sheetId="5" r:id="rId3"/>
    <sheet name="Table 4 Page 10" sheetId="6" r:id="rId4"/>
    <sheet name="Table 5A Page 11" sheetId="7" r:id="rId5"/>
    <sheet name="Table 5B Page 12 " sheetId="8" r:id="rId6"/>
    <sheet name="Table 5C Page 13" sheetId="9" r:id="rId7"/>
    <sheet name="Table 6A Page 15" sheetId="10" r:id="rId8"/>
    <sheet name="Table 6B Page 16" sheetId="11" r:id="rId9"/>
    <sheet name="Table 6C Page 17" sheetId="12" r:id="rId10"/>
    <sheet name="Table 6D Page 18" sheetId="13" r:id="rId11"/>
    <sheet name="Table 7A Page 19" sheetId="14" r:id="rId12"/>
    <sheet name="Table 7B Page 20" sheetId="15" r:id="rId13"/>
    <sheet name="Table 7C Page 21" sheetId="16" r:id="rId14"/>
    <sheet name="Table 8A Page 22" sheetId="17" r:id="rId15"/>
    <sheet name="Table 8B Page 23" sheetId="18" r:id="rId16"/>
    <sheet name="Table 9 Page 25" sheetId="19" r:id="rId17"/>
    <sheet name="Table 10 Page 26" sheetId="20" r:id="rId18"/>
    <sheet name="Table 11 Page 27" sheetId="21" r:id="rId19"/>
    <sheet name="Table 12 Page 28" sheetId="22" r:id="rId20"/>
    <sheet name="Table 13 Page 32" sheetId="23" r:id="rId21"/>
    <sheet name="Table 14A Page 34" sheetId="24" r:id="rId22"/>
    <sheet name="Table 14B Page 35" sheetId="25" r:id="rId23"/>
    <sheet name="Table 15A Page 38" sheetId="26" r:id="rId24"/>
    <sheet name="Table 15B Page 39" sheetId="27" r:id="rId25"/>
    <sheet name="Table 16A Page 40" sheetId="28" r:id="rId26"/>
    <sheet name="Table 16B Page 41" sheetId="29" r:id="rId27"/>
    <sheet name="Table 17A Page 43" sheetId="30" r:id="rId28"/>
    <sheet name="Table 17B Page 44" sheetId="31" r:id="rId29"/>
    <sheet name="Table 18 Page 45" sheetId="32" r:id="rId30"/>
    <sheet name="Table 19 Page 47" sheetId="33" r:id="rId31"/>
    <sheet name="Table 20A Page 48" sheetId="34" r:id="rId32"/>
    <sheet name="Table 20B Page 49" sheetId="35" r:id="rId33"/>
    <sheet name="Table 20C Page 50" sheetId="36" r:id="rId34"/>
    <sheet name="Table 21 Page 51" sheetId="37" r:id="rId35"/>
    <sheet name="Table 22 Page 53" sheetId="38" r:id="rId36"/>
    <sheet name="Table 23A Page 54" sheetId="39" r:id="rId37"/>
    <sheet name="Table 23B Page 55" sheetId="40" r:id="rId38"/>
    <sheet name="Table 23C Page 56" sheetId="41" r:id="rId39"/>
    <sheet name="Table 23D Page 57" sheetId="42" r:id="rId40"/>
    <sheet name="Table 23E Page 58" sheetId="43" r:id="rId41"/>
    <sheet name="Table 24A Page 61" sheetId="44" r:id="rId42"/>
    <sheet name="Table 24B Page 62" sheetId="45" r:id="rId43"/>
    <sheet name="Table 24C Page 63" sheetId="46" r:id="rId44"/>
    <sheet name="Table 24D Page 64" sheetId="47" r:id="rId45"/>
    <sheet name="Table 24E Page 65" sheetId="48" r:id="rId46"/>
    <sheet name="Table 25 Page 66" sheetId="49" r:id="rId47"/>
    <sheet name="Table 26A Page 68" sheetId="50" r:id="rId48"/>
    <sheet name="Table 26B Page 69" sheetId="51" r:id="rId49"/>
    <sheet name="Table 26C Page 70" sheetId="52" r:id="rId50"/>
    <sheet name="Table 27A Page 71" sheetId="53" r:id="rId51"/>
    <sheet name="Table 27B Page 72" sheetId="54" r:id="rId52"/>
    <sheet name="Table 28 Page 73" sheetId="55" r:id="rId53"/>
    <sheet name="Table 29 Page 74" sheetId="56" r:id="rId54"/>
    <sheet name="Table 30A Page 75" sheetId="57" r:id="rId55"/>
    <sheet name="Table 30B Page 76" sheetId="58" r:id="rId56"/>
    <sheet name="Table 30C Page 77" sheetId="59" r:id="rId57"/>
    <sheet name="Table 30D Page 78" sheetId="60" r:id="rId58"/>
    <sheet name="Table 30E Page 79" sheetId="61" r:id="rId59"/>
    <sheet name="Table 30F Page  80" sheetId="62" r:id="rId60"/>
    <sheet name="Table 30G Page 81" sheetId="63" r:id="rId61"/>
    <sheet name="Table 30H Page 82" sheetId="64" r:id="rId62"/>
    <sheet name="Table 31A Page  85" sheetId="65" r:id="rId63"/>
    <sheet name="Table 31B Page 86" sheetId="66" r:id="rId64"/>
  </sheets>
  <externalReferences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HEADING" localSheetId="20">#REF!</definedName>
    <definedName name="_HEADING" localSheetId="30">#REF!</definedName>
    <definedName name="_HEADING" localSheetId="1">#REF!</definedName>
    <definedName name="_HEADING" localSheetId="31">#REF!</definedName>
    <definedName name="_HEADING" localSheetId="33">#REF!</definedName>
    <definedName name="_HEADING" localSheetId="34">#REF!</definedName>
    <definedName name="_HEADING" localSheetId="37">#REF!</definedName>
    <definedName name="_HEADING" localSheetId="38">#REF!</definedName>
    <definedName name="_HEADING" localSheetId="39">#REF!</definedName>
    <definedName name="_HEADING" localSheetId="40">#REF!</definedName>
    <definedName name="_HEADING" localSheetId="42">#REF!</definedName>
    <definedName name="_HEADING" localSheetId="43">#REF!</definedName>
    <definedName name="_HEADING" localSheetId="44">#REF!</definedName>
    <definedName name="_HEADING" localSheetId="45">#REF!</definedName>
    <definedName name="_HEADING" localSheetId="52">#REF!</definedName>
    <definedName name="_HEADING" localSheetId="53">#REF!</definedName>
    <definedName name="_HEADING" localSheetId="2">#REF!</definedName>
    <definedName name="_HEADING" localSheetId="55">#REF!</definedName>
    <definedName name="_HEADING" localSheetId="56">#REF!</definedName>
    <definedName name="_HEADING" localSheetId="57">#REF!</definedName>
    <definedName name="_HEADING" localSheetId="58">#REF!</definedName>
    <definedName name="_HEADING" localSheetId="59">#REF!</definedName>
    <definedName name="_HEADING" localSheetId="60">#REF!</definedName>
    <definedName name="_HEADING" localSheetId="61">#REF!</definedName>
    <definedName name="_HEADING" localSheetId="63">#REF!</definedName>
    <definedName name="_HEADING" localSheetId="3">#REF!</definedName>
    <definedName name="_HEADING" localSheetId="4">#REF!</definedName>
    <definedName name="_HEADING" localSheetId="5">#REF!</definedName>
    <definedName name="_HEADING">#REF!</definedName>
    <definedName name="Cents_per_dozen__cases_exchanged__1" localSheetId="20">#REF!</definedName>
    <definedName name="Cents_per_dozen__cases_exchanged__1" localSheetId="30">#REF!</definedName>
    <definedName name="Cents_per_dozen__cases_exchanged__1" localSheetId="1">#REF!</definedName>
    <definedName name="Cents_per_dozen__cases_exchanged__1" localSheetId="31">#REF!</definedName>
    <definedName name="Cents_per_dozen__cases_exchanged__1" localSheetId="33">#REF!</definedName>
    <definedName name="Cents_per_dozen__cases_exchanged__1" localSheetId="34">#REF!</definedName>
    <definedName name="Cents_per_dozen__cases_exchanged__1" localSheetId="37">#REF!</definedName>
    <definedName name="Cents_per_dozen__cases_exchanged__1" localSheetId="38">#REF!</definedName>
    <definedName name="Cents_per_dozen__cases_exchanged__1" localSheetId="39">#REF!</definedName>
    <definedName name="Cents_per_dozen__cases_exchanged__1" localSheetId="40">#REF!</definedName>
    <definedName name="Cents_per_dozen__cases_exchanged__1" localSheetId="42">#REF!</definedName>
    <definedName name="Cents_per_dozen__cases_exchanged__1" localSheetId="43">#REF!</definedName>
    <definedName name="Cents_per_dozen__cases_exchanged__1" localSheetId="44">#REF!</definedName>
    <definedName name="Cents_per_dozen__cases_exchanged__1" localSheetId="45">#REF!</definedName>
    <definedName name="Cents_per_dozen__cases_exchanged__1" localSheetId="52">#REF!</definedName>
    <definedName name="Cents_per_dozen__cases_exchanged__1" localSheetId="53">#REF!</definedName>
    <definedName name="Cents_per_dozen__cases_exchanged__1" localSheetId="2">#REF!</definedName>
    <definedName name="Cents_per_dozen__cases_exchanged__1" localSheetId="55">#REF!</definedName>
    <definedName name="Cents_per_dozen__cases_exchanged__1" localSheetId="56">#REF!</definedName>
    <definedName name="Cents_per_dozen__cases_exchanged__1" localSheetId="57">#REF!</definedName>
    <definedName name="Cents_per_dozen__cases_exchanged__1" localSheetId="58">#REF!</definedName>
    <definedName name="Cents_per_dozen__cases_exchanged__1" localSheetId="59">#REF!</definedName>
    <definedName name="Cents_per_dozen__cases_exchanged__1" localSheetId="60">#REF!</definedName>
    <definedName name="Cents_per_dozen__cases_exchanged__1" localSheetId="61">#REF!</definedName>
    <definedName name="Cents_per_dozen__cases_exchanged__1" localSheetId="63">#REF!</definedName>
    <definedName name="Cents_per_dozen__cases_exchanged__1" localSheetId="3">#REF!</definedName>
    <definedName name="Cents_per_dozen__cases_exchanged__1" localSheetId="4">#REF!</definedName>
    <definedName name="Cents_per_dozen__cases_exchanged__1" localSheetId="5">#REF!</definedName>
    <definedName name="Cents_per_dozen__cases_exchanged__1">#REF!</definedName>
    <definedName name="fewasef" localSheetId="4">#REF!</definedName>
    <definedName name="fewasef">#REF!</definedName>
    <definedName name="Parts" localSheetId="38">#REF!</definedName>
    <definedName name="Parts">#REF!</definedName>
    <definedName name="Parts_Annual" localSheetId="20">#REF!</definedName>
    <definedName name="Parts_Annual" localSheetId="30">#REF!</definedName>
    <definedName name="Parts_Annual" localSheetId="1">#REF!</definedName>
    <definedName name="Parts_Annual" localSheetId="31">#REF!</definedName>
    <definedName name="Parts_Annual" localSheetId="33">#REF!</definedName>
    <definedName name="Parts_Annual" localSheetId="37">#REF!</definedName>
    <definedName name="Parts_Annual" localSheetId="38">#REF!</definedName>
    <definedName name="Parts_Annual" localSheetId="39">#REF!</definedName>
    <definedName name="Parts_Annual" localSheetId="40">#REF!</definedName>
    <definedName name="Parts_Annual" localSheetId="42">#REF!</definedName>
    <definedName name="Parts_Annual" localSheetId="43">#REF!</definedName>
    <definedName name="Parts_Annual" localSheetId="44">#REF!</definedName>
    <definedName name="Parts_Annual" localSheetId="45">#REF!</definedName>
    <definedName name="Parts_Annual" localSheetId="52">#REF!</definedName>
    <definedName name="Parts_Annual" localSheetId="53">#REF!</definedName>
    <definedName name="Parts_Annual" localSheetId="2">#REF!</definedName>
    <definedName name="Parts_Annual" localSheetId="55">#REF!</definedName>
    <definedName name="Parts_Annual" localSheetId="56">#REF!</definedName>
    <definedName name="Parts_Annual" localSheetId="57">#REF!</definedName>
    <definedName name="Parts_Annual" localSheetId="58">#REF!</definedName>
    <definedName name="Parts_Annual" localSheetId="59">#REF!</definedName>
    <definedName name="Parts_Annual" localSheetId="60">#REF!</definedName>
    <definedName name="Parts_Annual" localSheetId="61">#REF!</definedName>
    <definedName name="Parts_Annual" localSheetId="63">#REF!</definedName>
    <definedName name="Parts_Annual" localSheetId="3">#REF!</definedName>
    <definedName name="Parts_Annual" localSheetId="4">#REF!</definedName>
    <definedName name="Parts_Annual" localSheetId="5">#REF!</definedName>
    <definedName name="Parts_Annual">#REF!</definedName>
    <definedName name="PartsJan_Apr" localSheetId="31">#REF!</definedName>
    <definedName name="PartsJan_Apr" localSheetId="33">#REF!</definedName>
    <definedName name="PartsJan_Apr" localSheetId="37">#REF!</definedName>
    <definedName name="PartsJan_Apr" localSheetId="38">#REF!</definedName>
    <definedName name="PartsJan_Apr" localSheetId="39">#REF!</definedName>
    <definedName name="PartsJan_Apr" localSheetId="42">#REF!</definedName>
    <definedName name="PartsJan_Apr" localSheetId="43">#REF!</definedName>
    <definedName name="PartsJan_Apr" localSheetId="44">#REF!</definedName>
    <definedName name="PartsJan_Apr" localSheetId="45">#REF!</definedName>
    <definedName name="PartsJan_Apr" localSheetId="55">#REF!</definedName>
    <definedName name="PartsJan_Apr" localSheetId="56">#REF!</definedName>
    <definedName name="PartsJan_Apr" localSheetId="57">#REF!</definedName>
    <definedName name="PartsJan_Apr" localSheetId="58">#REF!</definedName>
    <definedName name="PartsJan_Apr" localSheetId="59">#REF!</definedName>
    <definedName name="PartsJan_Apr" localSheetId="60">#REF!</definedName>
    <definedName name="PartsJan_Apr" localSheetId="61">#REF!</definedName>
    <definedName name="PartsJan_Apr" localSheetId="63">#REF!</definedName>
    <definedName name="PartsJan_Apr" localSheetId="4">#REF!</definedName>
    <definedName name="PartsJan_Apr" localSheetId="5">#REF!</definedName>
    <definedName name="PartsJan_Apr">#REF!</definedName>
    <definedName name="PartsMay_Aug" localSheetId="31">#REF!</definedName>
    <definedName name="PartsMay_Aug" localSheetId="33">#REF!</definedName>
    <definedName name="PartsMay_Aug" localSheetId="37">#REF!</definedName>
    <definedName name="PartsMay_Aug" localSheetId="38">#REF!</definedName>
    <definedName name="PartsMay_Aug" localSheetId="39">#REF!</definedName>
    <definedName name="PartsMay_Aug" localSheetId="42">#REF!</definedName>
    <definedName name="PartsMay_Aug" localSheetId="43">#REF!</definedName>
    <definedName name="PartsMay_Aug" localSheetId="44">#REF!</definedName>
    <definedName name="PartsMay_Aug" localSheetId="45">#REF!</definedName>
    <definedName name="PartsMay_Aug" localSheetId="55">#REF!</definedName>
    <definedName name="PartsMay_Aug" localSheetId="56">#REF!</definedName>
    <definedName name="PartsMay_Aug" localSheetId="57">#REF!</definedName>
    <definedName name="PartsMay_Aug" localSheetId="58">#REF!</definedName>
    <definedName name="PartsMay_Aug" localSheetId="59">#REF!</definedName>
    <definedName name="PartsMay_Aug" localSheetId="60">#REF!</definedName>
    <definedName name="PartsMay_Aug" localSheetId="61">#REF!</definedName>
    <definedName name="PartsMay_Aug" localSheetId="63">#REF!</definedName>
    <definedName name="PartsMay_Aug" localSheetId="4">#REF!</definedName>
    <definedName name="PartsMay_Aug" localSheetId="5">#REF!</definedName>
    <definedName name="PartsMay_Aug">#REF!</definedName>
    <definedName name="PartsSep_Dec" localSheetId="31">#REF!</definedName>
    <definedName name="PartsSep_Dec" localSheetId="33">#REF!</definedName>
    <definedName name="PartsSep_Dec" localSheetId="37">#REF!</definedName>
    <definedName name="PartsSep_Dec" localSheetId="38">#REF!</definedName>
    <definedName name="PartsSep_Dec" localSheetId="39">#REF!</definedName>
    <definedName name="PartsSep_Dec" localSheetId="42">#REF!</definedName>
    <definedName name="PartsSep_Dec" localSheetId="43">#REF!</definedName>
    <definedName name="PartsSep_Dec" localSheetId="44">#REF!</definedName>
    <definedName name="PartsSep_Dec" localSheetId="45">#REF!</definedName>
    <definedName name="PartsSep_Dec" localSheetId="55">#REF!</definedName>
    <definedName name="PartsSep_Dec" localSheetId="56">#REF!</definedName>
    <definedName name="PartsSep_Dec" localSheetId="57">#REF!</definedName>
    <definedName name="PartsSep_Dec" localSheetId="58">#REF!</definedName>
    <definedName name="PartsSep_Dec" localSheetId="59">#REF!</definedName>
    <definedName name="PartsSep_Dec" localSheetId="60">#REF!</definedName>
    <definedName name="PartsSep_Dec" localSheetId="61">#REF!</definedName>
    <definedName name="PartsSep_Dec" localSheetId="63">#REF!</definedName>
    <definedName name="PartsSep_Dec" localSheetId="4">#REF!</definedName>
    <definedName name="PartsSep_Dec" localSheetId="5">#REF!</definedName>
    <definedName name="PartsSep_Dec">#REF!</definedName>
    <definedName name="_xlnm.Print_Area" localSheetId="0">'Table 1 Page 6'!$B$2:$K$65</definedName>
    <definedName name="_xlnm.Print_Area" localSheetId="17">'Table 10 Page 26'!$B$2:$Y$55</definedName>
    <definedName name="_xlnm.Print_Area" localSheetId="18">'Table 11 Page 27'!$B$2:$N$55</definedName>
    <definedName name="_xlnm.Print_Area" localSheetId="19">'Table 12 Page 28'!$B$2:$AB$57</definedName>
    <definedName name="_xlnm.Print_Area" localSheetId="20">'Table 13 Page 32'!$B$2:$AL$67</definedName>
    <definedName name="_xlnm.Print_Area" localSheetId="21">'Table 14A Page 34'!$B$2:$Q$64</definedName>
    <definedName name="_xlnm.Print_Area" localSheetId="22">'Table 14B Page 35'!$B$2:$Q$64</definedName>
    <definedName name="_xlnm.Print_Area" localSheetId="23">'Table 15A Page 38'!$B$2:$T$64</definedName>
    <definedName name="_xlnm.Print_Area" localSheetId="24">'Table 15B Page 39'!$B$2:$Q$64</definedName>
    <definedName name="_xlnm.Print_Area" localSheetId="25">'Table 16A Page 40'!$B$2:$Z$64</definedName>
    <definedName name="_xlnm.Print_Area" localSheetId="26">'Table 16B Page 41'!$B$2:$AF$64</definedName>
    <definedName name="_xlnm.Print_Area" localSheetId="27">'Table 17A Page 43'!$B$2:$AC$64</definedName>
    <definedName name="_xlnm.Print_Area" localSheetId="28">'Table 17B Page 44'!$B$2:$T$65</definedName>
    <definedName name="_xlnm.Print_Area" localSheetId="29">'Table 18 Page 45'!$B$2:$T$64</definedName>
    <definedName name="_xlnm.Print_Area" localSheetId="30">'Table 19 Page 47'!$A$2:$L$62</definedName>
    <definedName name="_xlnm.Print_Area" localSheetId="1">'Table 2 Page 8'!$B$2:$N$63</definedName>
    <definedName name="_xlnm.Print_Area" localSheetId="31">'Table 20A Page 48'!$B$2:$T$64</definedName>
    <definedName name="_xlnm.Print_Area" localSheetId="32">'Table 20B Page 49'!$B$2:$T$62</definedName>
    <definedName name="_xlnm.Print_Area" localSheetId="33">'Table 20C Page 50'!$B$2:$T$64</definedName>
    <definedName name="_xlnm.Print_Area" localSheetId="34">'Table 21 Page 51'!$B$2:$Q$64</definedName>
    <definedName name="_xlnm.Print_Area" localSheetId="35">'Table 22 Page 53'!$B$2:$Y$61</definedName>
    <definedName name="_xlnm.Print_Area" localSheetId="36">'Table 23A Page 54'!$B$2:$AL$69</definedName>
    <definedName name="_xlnm.Print_Area" localSheetId="37">'Table 23B Page 55'!$B$2:$AL$68</definedName>
    <definedName name="_xlnm.Print_Area" localSheetId="38">'Table 23C Page 56'!$B$2:$AL$68</definedName>
    <definedName name="_xlnm.Print_Area" localSheetId="39">'Table 23D Page 57'!$B$2:$AL$68</definedName>
    <definedName name="_xlnm.Print_Area" localSheetId="40">'Table 23E Page 58'!$B$2:$N$63</definedName>
    <definedName name="_xlnm.Print_Area" localSheetId="41">'Table 24A Page 61'!$B$2:$AL$68</definedName>
    <definedName name="_xlnm.Print_Area" localSheetId="42">'Table 24B Page 62'!$B$2:$AL$67</definedName>
    <definedName name="_xlnm.Print_Area" localSheetId="43">'Table 24C Page 63'!$B$2:$AL$67</definedName>
    <definedName name="_xlnm.Print_Area" localSheetId="44">'Table 24D Page 64'!$B$2:$AL$67</definedName>
    <definedName name="_xlnm.Print_Area" localSheetId="45">'Table 24E Page 65'!$B$2:$AJ$67</definedName>
    <definedName name="_xlnm.Print_Area" localSheetId="46">'Table 25 Page 66'!$B$2:$AB$49</definedName>
    <definedName name="_xlnm.Print_Area" localSheetId="47">'Table 26A Page 68'!$B$2:$M$52</definedName>
    <definedName name="_xlnm.Print_Area" localSheetId="48">'Table 26B Page 69'!$B$2:$AA$50</definedName>
    <definedName name="_xlnm.Print_Area" localSheetId="49">'Table 26C Page 70'!$B$2:$P$46</definedName>
    <definedName name="_xlnm.Print_Area" localSheetId="50">'Table 27A Page 71'!$B$2:$Z$63</definedName>
    <definedName name="_xlnm.Print_Area" localSheetId="51">'Table 27B Page 72'!$B$2:$AF$63</definedName>
    <definedName name="_xlnm.Print_Area" localSheetId="52">'Table 28 Page 73'!$B$2:$AF$68</definedName>
    <definedName name="_xlnm.Print_Area" localSheetId="53">'Table 29 Page 74'!$B$2:$T$68</definedName>
    <definedName name="_xlnm.Print_Area" localSheetId="2">'Table 3 Page 9'!$B$2:$AC$62</definedName>
    <definedName name="_xlnm.Print_Area" localSheetId="54">'Table 30A Page 75'!$B$2:$AK$68</definedName>
    <definedName name="_xlnm.Print_Area" localSheetId="55">'Table 30B Page 76'!$B$2:$AK$68</definedName>
    <definedName name="_xlnm.Print_Area" localSheetId="56">'Table 30C Page 77'!$B$2:$AK$68</definedName>
    <definedName name="_xlnm.Print_Area" localSheetId="57">'Table 30D Page 78'!$B$2:$AK$68</definedName>
    <definedName name="_xlnm.Print_Area" localSheetId="58">'Table 30E Page 79'!$B$2:$AK$68</definedName>
    <definedName name="_xlnm.Print_Area" localSheetId="59">'Table 30F Page  80'!$B$2:$AK$68</definedName>
    <definedName name="_xlnm.Print_Area" localSheetId="60">'Table 30G Page 81'!$B$2:$AK$68</definedName>
    <definedName name="_xlnm.Print_Area" localSheetId="61">'Table 30H Page 82'!$B$2:$AK$68</definedName>
    <definedName name="_xlnm.Print_Area" localSheetId="62">'Table 31A Page  85'!$B$2:$AK$68</definedName>
    <definedName name="_xlnm.Print_Area" localSheetId="63">'Table 31B Page 86'!$B$2:$AK$68</definedName>
    <definedName name="_xlnm.Print_Area" localSheetId="3">'Table 4 Page 10'!$B$2:$AC$65</definedName>
    <definedName name="_xlnm.Print_Area" localSheetId="4">'Table 5A Page 11'!$B$2:$T$65</definedName>
    <definedName name="_xlnm.Print_Area" localSheetId="5">'Table 5B Page 12 '!$B$2:$Z$62</definedName>
    <definedName name="_xlnm.Print_Area" localSheetId="6">'Table 5C Page 13'!$B$2:$W$63</definedName>
    <definedName name="_xlnm.Print_Area" localSheetId="7">'Table 6A Page 15'!$B$2:$V$64</definedName>
    <definedName name="_xlnm.Print_Area" localSheetId="8">'Table 6B Page 16'!$B$2:$V$64</definedName>
    <definedName name="_xlnm.Print_Area" localSheetId="9">'Table 6C Page 17'!$B$2:$V$64</definedName>
    <definedName name="_xlnm.Print_Area" localSheetId="10">'Table 6D Page 18'!$B$2:$V$64</definedName>
    <definedName name="_xlnm.Print_Area" localSheetId="11">'Table 7A Page 19'!$B$2:$W$47</definedName>
    <definedName name="_xlnm.Print_Area" localSheetId="12">'Table 7B Page 20'!$B$2:$S$47</definedName>
    <definedName name="_xlnm.Print_Area" localSheetId="13">'Table 7C Page 21'!$B$2:$V$47</definedName>
    <definedName name="_xlnm.Print_Area" localSheetId="14">'Table 8A Page 22'!$B$2:$T$63</definedName>
    <definedName name="_xlnm.Print_Area" localSheetId="15">'Table 8B Page 23'!$B$2:$AB$63</definedName>
    <definedName name="_xlnm.Print_Area" localSheetId="16">'Table 9 Page 25'!$B$2:$O$51</definedName>
    <definedName name="Table_7____Shell_EGGS__Average_prices_paid_to_farm_in_specified_areas__by_months__1999" localSheetId="20">[1]TAB7!#REF!</definedName>
    <definedName name="Table_7____Shell_EGGS__Average_prices_paid_to_farm_in_specified_areas__by_months__1999" localSheetId="30">[1]TAB7!#REF!</definedName>
    <definedName name="Table_7____Shell_EGGS__Average_prices_paid_to_farm_in_specified_areas__by_months__1999" localSheetId="1">[1]TAB7!#REF!</definedName>
    <definedName name="Table_7____Shell_EGGS__Average_prices_paid_to_farm_in_specified_areas__by_months__1999" localSheetId="31">[1]TAB7!#REF!</definedName>
    <definedName name="Table_7____Shell_EGGS__Average_prices_paid_to_farm_in_specified_areas__by_months__1999" localSheetId="33">[1]TAB7!#REF!</definedName>
    <definedName name="Table_7____Shell_EGGS__Average_prices_paid_to_farm_in_specified_areas__by_months__1999" localSheetId="34">[1]TAB7!#REF!</definedName>
    <definedName name="Table_7____Shell_EGGS__Average_prices_paid_to_farm_in_specified_areas__by_months__1999" localSheetId="37">[1]TAB7!#REF!</definedName>
    <definedName name="Table_7____Shell_EGGS__Average_prices_paid_to_farm_in_specified_areas__by_months__1999" localSheetId="38">[1]TAB7!#REF!</definedName>
    <definedName name="Table_7____Shell_EGGS__Average_prices_paid_to_farm_in_specified_areas__by_months__1999" localSheetId="39">[1]TAB7!#REF!</definedName>
    <definedName name="Table_7____Shell_EGGS__Average_prices_paid_to_farm_in_specified_areas__by_months__1999" localSheetId="40">[1]TAB7!#REF!</definedName>
    <definedName name="Table_7____Shell_EGGS__Average_prices_paid_to_farm_in_specified_areas__by_months__1999" localSheetId="42">[1]TAB7!#REF!</definedName>
    <definedName name="Table_7____Shell_EGGS__Average_prices_paid_to_farm_in_specified_areas__by_months__1999" localSheetId="43">[1]TAB7!#REF!</definedName>
    <definedName name="Table_7____Shell_EGGS__Average_prices_paid_to_farm_in_specified_areas__by_months__1999" localSheetId="44">[1]TAB7!#REF!</definedName>
    <definedName name="Table_7____Shell_EGGS__Average_prices_paid_to_farm_in_specified_areas__by_months__1999" localSheetId="45">[1]TAB7!#REF!</definedName>
    <definedName name="Table_7____Shell_EGGS__Average_prices_paid_to_farm_in_specified_areas__by_months__1999" localSheetId="52">[1]TAB7!#REF!</definedName>
    <definedName name="Table_7____Shell_EGGS__Average_prices_paid_to_farm_in_specified_areas__by_months__1999" localSheetId="53">[1]TAB7!#REF!</definedName>
    <definedName name="Table_7____Shell_EGGS__Average_prices_paid_to_farm_in_specified_areas__by_months__1999" localSheetId="2">[1]TAB7!#REF!</definedName>
    <definedName name="Table_7____Shell_EGGS__Average_prices_paid_to_farm_in_specified_areas__by_months__1999" localSheetId="55">[1]TAB7!#REF!</definedName>
    <definedName name="Table_7____Shell_EGGS__Average_prices_paid_to_farm_in_specified_areas__by_months__1999" localSheetId="56">[1]TAB7!#REF!</definedName>
    <definedName name="Table_7____Shell_EGGS__Average_prices_paid_to_farm_in_specified_areas__by_months__1999" localSheetId="57">[1]TAB7!#REF!</definedName>
    <definedName name="Table_7____Shell_EGGS__Average_prices_paid_to_farm_in_specified_areas__by_months__1999" localSheetId="58">[1]TAB7!#REF!</definedName>
    <definedName name="Table_7____Shell_EGGS__Average_prices_paid_to_farm_in_specified_areas__by_months__1999" localSheetId="59">[1]TAB7!#REF!</definedName>
    <definedName name="Table_7____Shell_EGGS__Average_prices_paid_to_farm_in_specified_areas__by_months__1999" localSheetId="60">[1]TAB7!#REF!</definedName>
    <definedName name="Table_7____Shell_EGGS__Average_prices_paid_to_farm_in_specified_areas__by_months__1999" localSheetId="61">[1]TAB7!#REF!</definedName>
    <definedName name="Table_7____Shell_EGGS__Average_prices_paid_to_farm_in_specified_areas__by_months__1999" localSheetId="63">[1]TAB7!#REF!</definedName>
    <definedName name="Table_7____Shell_EGGS__Average_prices_paid_to_farm_in_specified_areas__by_months__1999" localSheetId="4">[1]TAB7!#REF!</definedName>
    <definedName name="Table_7____Shell_EGGS__Average_prices_paid_to_farm_in_specified_areas__by_months__1999" localSheetId="5">[1]TAB7!#REF!</definedName>
    <definedName name="Table_7____Shell_EGGS__Average_prices_paid_to_farm_in_specified_areas__by_months__1999">[1]TAB7!#REF!</definedName>
  </definedNames>
  <calcPr calcId="145621"/>
</workbook>
</file>

<file path=xl/calcChain.xml><?xml version="1.0" encoding="utf-8"?>
<calcChain xmlns="http://schemas.openxmlformats.org/spreadsheetml/2006/main">
  <c r="AE62" i="66" l="1"/>
  <c r="AB62" i="66"/>
  <c r="S62" i="66"/>
  <c r="P62" i="66"/>
  <c r="G62" i="66"/>
  <c r="D62" i="66"/>
  <c r="B11" i="66"/>
  <c r="B12" i="66" s="1"/>
  <c r="B13" i="66" s="1"/>
  <c r="B14" i="66" s="1"/>
  <c r="B15" i="66" s="1"/>
  <c r="B16" i="66" s="1"/>
  <c r="B17" i="66" s="1"/>
  <c r="B18" i="66" s="1"/>
  <c r="B19" i="66" s="1"/>
  <c r="B20" i="66" s="1"/>
  <c r="B21" i="66" s="1"/>
  <c r="B22" i="66" s="1"/>
  <c r="B23" i="66" s="1"/>
  <c r="B24" i="66" s="1"/>
  <c r="B25" i="66" s="1"/>
  <c r="B26" i="66" s="1"/>
  <c r="B27" i="66" s="1"/>
  <c r="B28" i="66" s="1"/>
  <c r="B29" i="66" s="1"/>
  <c r="B30" i="66" s="1"/>
  <c r="B31" i="66" s="1"/>
  <c r="B32" i="66" s="1"/>
  <c r="B33" i="66" s="1"/>
  <c r="B34" i="66" s="1"/>
  <c r="B35" i="66" s="1"/>
  <c r="B36" i="66" s="1"/>
  <c r="B37" i="66" s="1"/>
  <c r="B38" i="66" s="1"/>
  <c r="B39" i="66" s="1"/>
  <c r="B40" i="66" s="1"/>
  <c r="B41" i="66" s="1"/>
  <c r="B42" i="66" s="1"/>
  <c r="B43" i="66" s="1"/>
  <c r="B44" i="66" s="1"/>
  <c r="B45" i="66" s="1"/>
  <c r="B46" i="66" s="1"/>
  <c r="B47" i="66" s="1"/>
  <c r="B48" i="66" s="1"/>
  <c r="B49" i="66" s="1"/>
  <c r="B50" i="66" s="1"/>
  <c r="B51" i="66" s="1"/>
  <c r="B52" i="66" s="1"/>
  <c r="B53" i="66" s="1"/>
  <c r="B54" i="66" s="1"/>
  <c r="B55" i="66" s="1"/>
  <c r="B56" i="66" s="1"/>
  <c r="B57" i="66" s="1"/>
  <c r="B58" i="66" s="1"/>
  <c r="B59" i="66" s="1"/>
  <c r="B60" i="66" s="1"/>
  <c r="B10" i="66"/>
  <c r="AE62" i="65"/>
  <c r="AB62" i="65"/>
  <c r="S62" i="65"/>
  <c r="P62" i="65"/>
  <c r="G62" i="65"/>
  <c r="D62" i="65"/>
  <c r="B11" i="65"/>
  <c r="B12" i="65" s="1"/>
  <c r="B13" i="65" s="1"/>
  <c r="B14" i="65" s="1"/>
  <c r="B15" i="65" s="1"/>
  <c r="B16" i="65" s="1"/>
  <c r="B17" i="65" s="1"/>
  <c r="B18" i="65" s="1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10" i="65"/>
  <c r="AE62" i="64" l="1"/>
  <c r="AB62" i="64"/>
  <c r="S62" i="64"/>
  <c r="P62" i="64"/>
  <c r="G62" i="64"/>
  <c r="D62" i="64"/>
  <c r="B12" i="64"/>
  <c r="B13" i="64" s="1"/>
  <c r="B14" i="64" s="1"/>
  <c r="B15" i="64" s="1"/>
  <c r="B16" i="64" s="1"/>
  <c r="B17" i="64" s="1"/>
  <c r="B18" i="64" s="1"/>
  <c r="B19" i="64" s="1"/>
  <c r="B20" i="64" s="1"/>
  <c r="B21" i="64" s="1"/>
  <c r="B22" i="64" s="1"/>
  <c r="B23" i="64" s="1"/>
  <c r="B24" i="64" s="1"/>
  <c r="B25" i="64" s="1"/>
  <c r="B26" i="64" s="1"/>
  <c r="B27" i="64" s="1"/>
  <c r="B28" i="64" s="1"/>
  <c r="B29" i="64" s="1"/>
  <c r="B30" i="64" s="1"/>
  <c r="B31" i="64" s="1"/>
  <c r="B32" i="64" s="1"/>
  <c r="B33" i="64" s="1"/>
  <c r="B34" i="64" s="1"/>
  <c r="B35" i="64" s="1"/>
  <c r="B36" i="64" s="1"/>
  <c r="B37" i="64" s="1"/>
  <c r="B38" i="64" s="1"/>
  <c r="B39" i="64" s="1"/>
  <c r="B40" i="64" s="1"/>
  <c r="B41" i="64" s="1"/>
  <c r="B42" i="64" s="1"/>
  <c r="B43" i="64" s="1"/>
  <c r="B44" i="64" s="1"/>
  <c r="B45" i="64" s="1"/>
  <c r="B46" i="64" s="1"/>
  <c r="B47" i="64" s="1"/>
  <c r="B48" i="64" s="1"/>
  <c r="B49" i="64" s="1"/>
  <c r="B50" i="64" s="1"/>
  <c r="B51" i="64" s="1"/>
  <c r="B52" i="64" s="1"/>
  <c r="B53" i="64" s="1"/>
  <c r="B54" i="64" s="1"/>
  <c r="B55" i="64" s="1"/>
  <c r="B56" i="64" s="1"/>
  <c r="B57" i="64" s="1"/>
  <c r="B58" i="64" s="1"/>
  <c r="B59" i="64" s="1"/>
  <c r="B60" i="64" s="1"/>
  <c r="B10" i="64"/>
  <c r="B11" i="64" s="1"/>
  <c r="AE62" i="63"/>
  <c r="AB62" i="63"/>
  <c r="S62" i="63"/>
  <c r="P62" i="63"/>
  <c r="G62" i="63"/>
  <c r="D62" i="63"/>
  <c r="B11" i="63"/>
  <c r="B12" i="63" s="1"/>
  <c r="B13" i="63" s="1"/>
  <c r="B14" i="63" s="1"/>
  <c r="B15" i="63" s="1"/>
  <c r="B16" i="63" s="1"/>
  <c r="B17" i="63" s="1"/>
  <c r="B18" i="63" s="1"/>
  <c r="B19" i="63" s="1"/>
  <c r="B20" i="63" s="1"/>
  <c r="B21" i="63" s="1"/>
  <c r="B22" i="63" s="1"/>
  <c r="B23" i="63" s="1"/>
  <c r="B24" i="63" s="1"/>
  <c r="B25" i="63" s="1"/>
  <c r="B26" i="63" s="1"/>
  <c r="B27" i="63" s="1"/>
  <c r="B28" i="63" s="1"/>
  <c r="B29" i="63" s="1"/>
  <c r="B30" i="63" s="1"/>
  <c r="B31" i="63" s="1"/>
  <c r="B32" i="63" s="1"/>
  <c r="B33" i="63" s="1"/>
  <c r="B34" i="63" s="1"/>
  <c r="B35" i="63" s="1"/>
  <c r="B36" i="63" s="1"/>
  <c r="B37" i="63" s="1"/>
  <c r="B38" i="63" s="1"/>
  <c r="B39" i="63" s="1"/>
  <c r="B40" i="63" s="1"/>
  <c r="B41" i="63" s="1"/>
  <c r="B42" i="63" s="1"/>
  <c r="B43" i="63" s="1"/>
  <c r="B44" i="63" s="1"/>
  <c r="B45" i="63" s="1"/>
  <c r="B46" i="63" s="1"/>
  <c r="B47" i="63" s="1"/>
  <c r="B48" i="63" s="1"/>
  <c r="B49" i="63" s="1"/>
  <c r="B50" i="63" s="1"/>
  <c r="B51" i="63" s="1"/>
  <c r="B52" i="63" s="1"/>
  <c r="B53" i="63" s="1"/>
  <c r="B54" i="63" s="1"/>
  <c r="B55" i="63" s="1"/>
  <c r="B56" i="63" s="1"/>
  <c r="B57" i="63" s="1"/>
  <c r="B58" i="63" s="1"/>
  <c r="B59" i="63" s="1"/>
  <c r="B60" i="63" s="1"/>
  <c r="B10" i="63"/>
  <c r="AE62" i="62"/>
  <c r="AB62" i="62"/>
  <c r="S62" i="62"/>
  <c r="P62" i="62"/>
  <c r="G62" i="62"/>
  <c r="D62" i="62"/>
  <c r="B12" i="62"/>
  <c r="B13" i="62" s="1"/>
  <c r="B14" i="62" s="1"/>
  <c r="B15" i="62" s="1"/>
  <c r="B16" i="62" s="1"/>
  <c r="B17" i="62" s="1"/>
  <c r="B18" i="62" s="1"/>
  <c r="B19" i="62" s="1"/>
  <c r="B20" i="62" s="1"/>
  <c r="B21" i="62" s="1"/>
  <c r="B22" i="62" s="1"/>
  <c r="B23" i="62" s="1"/>
  <c r="B24" i="62" s="1"/>
  <c r="B25" i="62" s="1"/>
  <c r="B26" i="62" s="1"/>
  <c r="B27" i="62" s="1"/>
  <c r="B28" i="62" s="1"/>
  <c r="B29" i="62" s="1"/>
  <c r="B30" i="62" s="1"/>
  <c r="B31" i="62" s="1"/>
  <c r="B32" i="62" s="1"/>
  <c r="B33" i="62" s="1"/>
  <c r="B34" i="62" s="1"/>
  <c r="B35" i="62" s="1"/>
  <c r="B36" i="62" s="1"/>
  <c r="B37" i="62" s="1"/>
  <c r="B38" i="62" s="1"/>
  <c r="B39" i="62" s="1"/>
  <c r="B40" i="62" s="1"/>
  <c r="B41" i="62" s="1"/>
  <c r="B42" i="62" s="1"/>
  <c r="B43" i="62" s="1"/>
  <c r="B44" i="62" s="1"/>
  <c r="B45" i="62" s="1"/>
  <c r="B46" i="62" s="1"/>
  <c r="B47" i="62" s="1"/>
  <c r="B48" i="62" s="1"/>
  <c r="B49" i="62" s="1"/>
  <c r="B50" i="62" s="1"/>
  <c r="B51" i="62" s="1"/>
  <c r="B52" i="62" s="1"/>
  <c r="B53" i="62" s="1"/>
  <c r="B54" i="62" s="1"/>
  <c r="B55" i="62" s="1"/>
  <c r="B56" i="62" s="1"/>
  <c r="B57" i="62" s="1"/>
  <c r="B58" i="62" s="1"/>
  <c r="B59" i="62" s="1"/>
  <c r="B60" i="62" s="1"/>
  <c r="B10" i="62"/>
  <c r="B11" i="62" s="1"/>
  <c r="AE62" i="61"/>
  <c r="AB62" i="61"/>
  <c r="S62" i="61"/>
  <c r="P62" i="61"/>
  <c r="G62" i="61"/>
  <c r="D62" i="61"/>
  <c r="B10" i="61"/>
  <c r="B11" i="61" s="1"/>
  <c r="B12" i="61" s="1"/>
  <c r="B13" i="61" s="1"/>
  <c r="B14" i="61" s="1"/>
  <c r="B15" i="61" s="1"/>
  <c r="B16" i="61" s="1"/>
  <c r="B17" i="61" s="1"/>
  <c r="B18" i="61" s="1"/>
  <c r="B19" i="61" s="1"/>
  <c r="B20" i="61" s="1"/>
  <c r="B21" i="61" s="1"/>
  <c r="B22" i="61" s="1"/>
  <c r="B23" i="61" s="1"/>
  <c r="B24" i="61" s="1"/>
  <c r="B25" i="61" s="1"/>
  <c r="B26" i="61" s="1"/>
  <c r="B27" i="61" s="1"/>
  <c r="B28" i="61" s="1"/>
  <c r="B29" i="61" s="1"/>
  <c r="B30" i="61" s="1"/>
  <c r="B31" i="61" s="1"/>
  <c r="B32" i="61" s="1"/>
  <c r="B33" i="61" s="1"/>
  <c r="B34" i="61" s="1"/>
  <c r="B35" i="61" s="1"/>
  <c r="B36" i="61" s="1"/>
  <c r="B37" i="61" s="1"/>
  <c r="B38" i="61" s="1"/>
  <c r="B39" i="61" s="1"/>
  <c r="B40" i="61" s="1"/>
  <c r="B41" i="61" s="1"/>
  <c r="B42" i="61" s="1"/>
  <c r="B43" i="61" s="1"/>
  <c r="B44" i="61" s="1"/>
  <c r="B45" i="61" s="1"/>
  <c r="B46" i="61" s="1"/>
  <c r="B47" i="61" s="1"/>
  <c r="B48" i="61" s="1"/>
  <c r="B49" i="61" s="1"/>
  <c r="B50" i="61" s="1"/>
  <c r="B51" i="61" s="1"/>
  <c r="B52" i="61" s="1"/>
  <c r="B53" i="61" s="1"/>
  <c r="B54" i="61" s="1"/>
  <c r="B55" i="61" s="1"/>
  <c r="B56" i="61" s="1"/>
  <c r="B57" i="61" s="1"/>
  <c r="B58" i="61" s="1"/>
  <c r="B59" i="61" s="1"/>
  <c r="B60" i="61" s="1"/>
  <c r="AE62" i="60"/>
  <c r="AB62" i="60"/>
  <c r="S62" i="60"/>
  <c r="P62" i="60"/>
  <c r="G62" i="60"/>
  <c r="D62" i="60"/>
  <c r="B13" i="60"/>
  <c r="B14" i="60" s="1"/>
  <c r="B15" i="60" s="1"/>
  <c r="B16" i="60" s="1"/>
  <c r="B17" i="60" s="1"/>
  <c r="B18" i="60" s="1"/>
  <c r="B19" i="60" s="1"/>
  <c r="B20" i="60" s="1"/>
  <c r="B21" i="60" s="1"/>
  <c r="B22" i="60" s="1"/>
  <c r="B23" i="60" s="1"/>
  <c r="B24" i="60" s="1"/>
  <c r="B25" i="60" s="1"/>
  <c r="B26" i="60" s="1"/>
  <c r="B27" i="60" s="1"/>
  <c r="B28" i="60" s="1"/>
  <c r="B29" i="60" s="1"/>
  <c r="B30" i="60" s="1"/>
  <c r="B31" i="60" s="1"/>
  <c r="B32" i="60" s="1"/>
  <c r="B33" i="60" s="1"/>
  <c r="B34" i="60" s="1"/>
  <c r="B35" i="60" s="1"/>
  <c r="B36" i="60" s="1"/>
  <c r="B37" i="60" s="1"/>
  <c r="B38" i="60" s="1"/>
  <c r="B39" i="60" s="1"/>
  <c r="B40" i="60" s="1"/>
  <c r="B41" i="60" s="1"/>
  <c r="B42" i="60" s="1"/>
  <c r="B43" i="60" s="1"/>
  <c r="B44" i="60" s="1"/>
  <c r="B45" i="60" s="1"/>
  <c r="B46" i="60" s="1"/>
  <c r="B47" i="60" s="1"/>
  <c r="B48" i="60" s="1"/>
  <c r="B49" i="60" s="1"/>
  <c r="B50" i="60" s="1"/>
  <c r="B51" i="60" s="1"/>
  <c r="B52" i="60" s="1"/>
  <c r="B53" i="60" s="1"/>
  <c r="B54" i="60" s="1"/>
  <c r="B55" i="60" s="1"/>
  <c r="B56" i="60" s="1"/>
  <c r="B57" i="60" s="1"/>
  <c r="B58" i="60" s="1"/>
  <c r="B59" i="60" s="1"/>
  <c r="B60" i="60" s="1"/>
  <c r="B11" i="60"/>
  <c r="B12" i="60" s="1"/>
  <c r="B10" i="60"/>
  <c r="AE62" i="59"/>
  <c r="AB62" i="59"/>
  <c r="S62" i="59"/>
  <c r="P62" i="59"/>
  <c r="G62" i="59"/>
  <c r="D62" i="59"/>
  <c r="B10" i="59"/>
  <c r="B11" i="59" s="1"/>
  <c r="B12" i="59" s="1"/>
  <c r="B13" i="59" s="1"/>
  <c r="B14" i="59" s="1"/>
  <c r="B15" i="59" s="1"/>
  <c r="B16" i="59" s="1"/>
  <c r="B17" i="59" s="1"/>
  <c r="B18" i="59" s="1"/>
  <c r="B19" i="59" s="1"/>
  <c r="B20" i="59" s="1"/>
  <c r="B21" i="59" s="1"/>
  <c r="B22" i="59" s="1"/>
  <c r="B23" i="59" s="1"/>
  <c r="B24" i="59" s="1"/>
  <c r="B25" i="59" s="1"/>
  <c r="B26" i="59" s="1"/>
  <c r="B27" i="59" s="1"/>
  <c r="B28" i="59" s="1"/>
  <c r="B29" i="59" s="1"/>
  <c r="B30" i="59" s="1"/>
  <c r="B31" i="59" s="1"/>
  <c r="B32" i="59" s="1"/>
  <c r="B33" i="59" s="1"/>
  <c r="B34" i="59" s="1"/>
  <c r="B35" i="59" s="1"/>
  <c r="B36" i="59" s="1"/>
  <c r="B37" i="59" s="1"/>
  <c r="B38" i="59" s="1"/>
  <c r="B39" i="59" s="1"/>
  <c r="B40" i="59" s="1"/>
  <c r="B41" i="59" s="1"/>
  <c r="B42" i="59" s="1"/>
  <c r="B43" i="59" s="1"/>
  <c r="B44" i="59" s="1"/>
  <c r="B45" i="59" s="1"/>
  <c r="B46" i="59" s="1"/>
  <c r="B47" i="59" s="1"/>
  <c r="B48" i="59" s="1"/>
  <c r="B49" i="59" s="1"/>
  <c r="B50" i="59" s="1"/>
  <c r="B51" i="59" s="1"/>
  <c r="B52" i="59" s="1"/>
  <c r="B53" i="59" s="1"/>
  <c r="B54" i="59" s="1"/>
  <c r="B55" i="59" s="1"/>
  <c r="B56" i="59" s="1"/>
  <c r="B57" i="59" s="1"/>
  <c r="B58" i="59" s="1"/>
  <c r="B59" i="59" s="1"/>
  <c r="B60" i="59" s="1"/>
  <c r="AE62" i="58"/>
  <c r="AB62" i="58"/>
  <c r="S62" i="58"/>
  <c r="P62" i="58"/>
  <c r="G62" i="58"/>
  <c r="D62" i="58"/>
  <c r="B13" i="58"/>
  <c r="B14" i="58" s="1"/>
  <c r="B15" i="58" s="1"/>
  <c r="B16" i="58" s="1"/>
  <c r="B17" i="58" s="1"/>
  <c r="B18" i="58" s="1"/>
  <c r="B19" i="58" s="1"/>
  <c r="B20" i="58" s="1"/>
  <c r="B21" i="58" s="1"/>
  <c r="B22" i="58" s="1"/>
  <c r="B23" i="58" s="1"/>
  <c r="B24" i="58" s="1"/>
  <c r="B25" i="58" s="1"/>
  <c r="B26" i="58" s="1"/>
  <c r="B27" i="58" s="1"/>
  <c r="B28" i="58" s="1"/>
  <c r="B29" i="58" s="1"/>
  <c r="B30" i="58" s="1"/>
  <c r="B31" i="58" s="1"/>
  <c r="B32" i="58" s="1"/>
  <c r="B33" i="58" s="1"/>
  <c r="B34" i="58" s="1"/>
  <c r="B35" i="58" s="1"/>
  <c r="B36" i="58" s="1"/>
  <c r="B37" i="58" s="1"/>
  <c r="B38" i="58" s="1"/>
  <c r="B39" i="58" s="1"/>
  <c r="B40" i="58" s="1"/>
  <c r="B41" i="58" s="1"/>
  <c r="B42" i="58" s="1"/>
  <c r="B43" i="58" s="1"/>
  <c r="B44" i="58" s="1"/>
  <c r="B45" i="58" s="1"/>
  <c r="B46" i="58" s="1"/>
  <c r="B47" i="58" s="1"/>
  <c r="B48" i="58" s="1"/>
  <c r="B49" i="58" s="1"/>
  <c r="B50" i="58" s="1"/>
  <c r="B51" i="58" s="1"/>
  <c r="B52" i="58" s="1"/>
  <c r="B53" i="58" s="1"/>
  <c r="B54" i="58" s="1"/>
  <c r="B55" i="58" s="1"/>
  <c r="B56" i="58" s="1"/>
  <c r="B57" i="58" s="1"/>
  <c r="B58" i="58" s="1"/>
  <c r="B59" i="58" s="1"/>
  <c r="B60" i="58" s="1"/>
  <c r="B11" i="58"/>
  <c r="B12" i="58" s="1"/>
  <c r="B10" i="58"/>
  <c r="AE62" i="57"/>
  <c r="AB62" i="57"/>
  <c r="S62" i="57"/>
  <c r="P62" i="57"/>
  <c r="G62" i="57"/>
  <c r="D62" i="57"/>
  <c r="B10" i="57"/>
  <c r="B11" i="57" s="1"/>
  <c r="B12" i="57" s="1"/>
  <c r="B13" i="57" s="1"/>
  <c r="B14" i="57" s="1"/>
  <c r="B15" i="57" s="1"/>
  <c r="B16" i="57" s="1"/>
  <c r="B17" i="57" s="1"/>
  <c r="B18" i="57" s="1"/>
  <c r="B19" i="57" s="1"/>
  <c r="B20" i="57" s="1"/>
  <c r="B21" i="57" s="1"/>
  <c r="B22" i="57" s="1"/>
  <c r="B23" i="57" s="1"/>
  <c r="B24" i="57" s="1"/>
  <c r="B25" i="57" s="1"/>
  <c r="B26" i="57" s="1"/>
  <c r="B27" i="57" s="1"/>
  <c r="B28" i="57" s="1"/>
  <c r="B29" i="57" s="1"/>
  <c r="B30" i="57" s="1"/>
  <c r="B31" i="57" s="1"/>
  <c r="B32" i="57" s="1"/>
  <c r="B33" i="57" s="1"/>
  <c r="B34" i="57" s="1"/>
  <c r="B35" i="57" s="1"/>
  <c r="B36" i="57" s="1"/>
  <c r="B37" i="57" s="1"/>
  <c r="B38" i="57" s="1"/>
  <c r="B39" i="57" s="1"/>
  <c r="B40" i="57" s="1"/>
  <c r="B41" i="57" s="1"/>
  <c r="B42" i="57" s="1"/>
  <c r="B43" i="57" s="1"/>
  <c r="B44" i="57" s="1"/>
  <c r="B45" i="57" s="1"/>
  <c r="B46" i="57" s="1"/>
  <c r="B47" i="57" s="1"/>
  <c r="B48" i="57" s="1"/>
  <c r="B49" i="57" s="1"/>
  <c r="B50" i="57" s="1"/>
  <c r="B51" i="57" s="1"/>
  <c r="B52" i="57" s="1"/>
  <c r="B53" i="57" s="1"/>
  <c r="B54" i="57" s="1"/>
  <c r="B55" i="57" s="1"/>
  <c r="B56" i="57" s="1"/>
  <c r="B57" i="57" s="1"/>
  <c r="B58" i="57" s="1"/>
  <c r="B59" i="57" s="1"/>
  <c r="B60" i="57" s="1"/>
  <c r="P62" i="56"/>
  <c r="M62" i="56"/>
  <c r="G62" i="56"/>
  <c r="D62" i="56"/>
  <c r="B11" i="56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10" i="56"/>
  <c r="AE63" i="55"/>
  <c r="Y63" i="55"/>
  <c r="P63" i="55"/>
  <c r="M63" i="55"/>
  <c r="G63" i="55"/>
  <c r="D63" i="55"/>
  <c r="B12" i="55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11" i="55"/>
  <c r="AB59" i="54"/>
  <c r="V59" i="54"/>
  <c r="P59" i="54"/>
  <c r="J59" i="54"/>
  <c r="D59" i="54"/>
  <c r="B9" i="54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8" i="54"/>
  <c r="V59" i="53"/>
  <c r="P59" i="53"/>
  <c r="J59" i="53"/>
  <c r="D59" i="53"/>
  <c r="B8" i="53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D30" i="52"/>
  <c r="D31" i="52" s="1"/>
  <c r="D32" i="52" s="1"/>
  <c r="D33" i="52" s="1"/>
  <c r="D34" i="52" s="1"/>
  <c r="D35" i="52" s="1"/>
  <c r="M22" i="52"/>
  <c r="J22" i="52"/>
  <c r="G22" i="52"/>
  <c r="S43" i="51"/>
  <c r="P43" i="51"/>
  <c r="M43" i="51"/>
  <c r="J43" i="51"/>
  <c r="F43" i="51"/>
  <c r="C43" i="51"/>
  <c r="Y22" i="51"/>
  <c r="U22" i="51"/>
  <c r="P22" i="51"/>
  <c r="H22" i="51"/>
  <c r="C22" i="51"/>
  <c r="I41" i="50"/>
  <c r="G41" i="50"/>
  <c r="F41" i="50"/>
  <c r="E41" i="50"/>
  <c r="D41" i="50"/>
  <c r="C41" i="50"/>
  <c r="L22" i="50"/>
  <c r="I22" i="50"/>
  <c r="F22" i="50"/>
  <c r="C22" i="50"/>
  <c r="X44" i="49" l="1"/>
  <c r="U44" i="49"/>
  <c r="R44" i="49"/>
  <c r="O44" i="49"/>
  <c r="L44" i="49"/>
  <c r="F44" i="49"/>
  <c r="C44" i="49"/>
  <c r="R24" i="49"/>
  <c r="O24" i="49"/>
  <c r="L24" i="49"/>
  <c r="F24" i="49"/>
  <c r="C24" i="49"/>
  <c r="G62" i="48"/>
  <c r="D62" i="48"/>
  <c r="B11" i="48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10" i="48"/>
  <c r="AE62" i="47"/>
  <c r="AB62" i="47"/>
  <c r="S62" i="47"/>
  <c r="P62" i="47"/>
  <c r="G62" i="47"/>
  <c r="D62" i="47"/>
  <c r="B10" i="47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AE62" i="46"/>
  <c r="AB62" i="46"/>
  <c r="S62" i="46"/>
  <c r="P62" i="46"/>
  <c r="G62" i="46"/>
  <c r="D62" i="46"/>
  <c r="B11" i="46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10" i="46"/>
  <c r="AE62" i="45"/>
  <c r="AB62" i="45"/>
  <c r="S62" i="45"/>
  <c r="P62" i="45"/>
  <c r="G62" i="45"/>
  <c r="D62" i="45"/>
  <c r="B11" i="45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55" i="45" s="1"/>
  <c r="B56" i="45" s="1"/>
  <c r="B57" i="45" s="1"/>
  <c r="B58" i="45" s="1"/>
  <c r="B59" i="45" s="1"/>
  <c r="B60" i="45" s="1"/>
  <c r="B10" i="45"/>
  <c r="AE62" i="44"/>
  <c r="AB62" i="44"/>
  <c r="S62" i="44"/>
  <c r="P62" i="44"/>
  <c r="G62" i="44"/>
  <c r="D62" i="44"/>
  <c r="B11" i="44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10" i="44"/>
  <c r="B9" i="43" l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AE62" i="42"/>
  <c r="AB62" i="42"/>
  <c r="S62" i="42"/>
  <c r="P62" i="42"/>
  <c r="G62" i="42"/>
  <c r="D62" i="42"/>
  <c r="B11" i="42"/>
  <c r="B12" i="42" s="1"/>
  <c r="B13" i="42" s="1"/>
  <c r="B14" i="42" s="1"/>
  <c r="B15" i="42" s="1"/>
  <c r="B16" i="42" s="1"/>
  <c r="B17" i="42" s="1"/>
  <c r="B18" i="42" s="1"/>
  <c r="B19" i="42" s="1"/>
  <c r="B20" i="42" s="1"/>
  <c r="B21" i="42" s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B41" i="42" s="1"/>
  <c r="B42" i="42" s="1"/>
  <c r="B43" i="42" s="1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B55" i="42" s="1"/>
  <c r="B56" i="42" s="1"/>
  <c r="B57" i="42" s="1"/>
  <c r="B58" i="42" s="1"/>
  <c r="B59" i="42" s="1"/>
  <c r="B60" i="42" s="1"/>
  <c r="B10" i="42"/>
  <c r="AE62" i="41"/>
  <c r="AB62" i="41"/>
  <c r="S62" i="41"/>
  <c r="P62" i="41"/>
  <c r="G62" i="41"/>
  <c r="D62" i="41"/>
  <c r="B11" i="41"/>
  <c r="B12" i="41" s="1"/>
  <c r="B13" i="41" s="1"/>
  <c r="B14" i="41" s="1"/>
  <c r="B15" i="41" s="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5" i="41" s="1"/>
  <c r="B36" i="41" s="1"/>
  <c r="B37" i="41" s="1"/>
  <c r="B38" i="41" s="1"/>
  <c r="B39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4" i="41" s="1"/>
  <c r="B55" i="41" s="1"/>
  <c r="B56" i="41" s="1"/>
  <c r="B57" i="41" s="1"/>
  <c r="B58" i="41" s="1"/>
  <c r="B59" i="41" s="1"/>
  <c r="B60" i="41" s="1"/>
  <c r="B10" i="41"/>
  <c r="AE62" i="40"/>
  <c r="AB62" i="40"/>
  <c r="G62" i="40"/>
  <c r="D62" i="40"/>
  <c r="B10" i="40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53" i="40" s="1"/>
  <c r="B54" i="40" s="1"/>
  <c r="B55" i="40" s="1"/>
  <c r="B56" i="40" s="1"/>
  <c r="B57" i="40" s="1"/>
  <c r="B58" i="40" s="1"/>
  <c r="B59" i="40" s="1"/>
  <c r="B60" i="40" s="1"/>
  <c r="AE62" i="39"/>
  <c r="AB62" i="39"/>
  <c r="S62" i="39"/>
  <c r="P62" i="39"/>
  <c r="G62" i="39"/>
  <c r="D62" i="39"/>
  <c r="B11" i="39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5" i="39" s="1"/>
  <c r="B36" i="39" s="1"/>
  <c r="B37" i="39" s="1"/>
  <c r="B38" i="39" s="1"/>
  <c r="B39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4" i="39" s="1"/>
  <c r="B55" i="39" s="1"/>
  <c r="B56" i="39" s="1"/>
  <c r="B57" i="39" s="1"/>
  <c r="B58" i="39" s="1"/>
  <c r="B59" i="39" s="1"/>
  <c r="B60" i="39" s="1"/>
  <c r="B10" i="39"/>
  <c r="X55" i="38"/>
  <c r="U55" i="38"/>
  <c r="O55" i="38"/>
  <c r="M55" i="38"/>
  <c r="F55" i="38"/>
  <c r="C55" i="38"/>
  <c r="U36" i="38"/>
  <c r="R36" i="38"/>
  <c r="M36" i="38"/>
  <c r="I36" i="38"/>
  <c r="F36" i="38"/>
  <c r="C36" i="38"/>
  <c r="X20" i="38"/>
  <c r="U20" i="38"/>
  <c r="R20" i="38"/>
  <c r="M20" i="38"/>
  <c r="I20" i="38"/>
  <c r="F20" i="38"/>
  <c r="C20" i="38"/>
  <c r="B11" i="37" l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B44" i="37" s="1"/>
  <c r="B45" i="37" s="1"/>
  <c r="B46" i="37" s="1"/>
  <c r="B47" i="37" s="1"/>
  <c r="B48" i="37" s="1"/>
  <c r="B49" i="37" s="1"/>
  <c r="B50" i="37" s="1"/>
  <c r="B51" i="37" s="1"/>
  <c r="B52" i="37" s="1"/>
  <c r="B53" i="37" s="1"/>
  <c r="B54" i="37" s="1"/>
  <c r="B55" i="37" s="1"/>
  <c r="B56" i="37" s="1"/>
  <c r="B57" i="37" s="1"/>
  <c r="B58" i="37" s="1"/>
  <c r="B59" i="37" s="1"/>
  <c r="B60" i="37" s="1"/>
  <c r="B61" i="37" s="1"/>
  <c r="B12" i="36" l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10" i="36"/>
  <c r="B11" i="36" s="1"/>
  <c r="B11" i="35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B40" i="35" s="1"/>
  <c r="B41" i="35" s="1"/>
  <c r="B42" i="35" s="1"/>
  <c r="B43" i="35" s="1"/>
  <c r="B44" i="35" s="1"/>
  <c r="B45" i="35" s="1"/>
  <c r="B46" i="35" s="1"/>
  <c r="B47" i="35" s="1"/>
  <c r="B48" i="35" s="1"/>
  <c r="B49" i="35" s="1"/>
  <c r="B50" i="35" s="1"/>
  <c r="B51" i="35" s="1"/>
  <c r="B52" i="35" s="1"/>
  <c r="B53" i="35" s="1"/>
  <c r="B54" i="35" s="1"/>
  <c r="B55" i="35" s="1"/>
  <c r="B56" i="35" s="1"/>
  <c r="B57" i="35" s="1"/>
  <c r="B58" i="35" s="1"/>
  <c r="B59" i="35" s="1"/>
  <c r="B60" i="35" s="1"/>
  <c r="B10" i="35"/>
  <c r="B12" i="34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10" i="34"/>
  <c r="B11" i="34" s="1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S60" i="32"/>
  <c r="P60" i="32"/>
  <c r="M60" i="32"/>
  <c r="J60" i="32"/>
  <c r="G60" i="32"/>
  <c r="D60" i="32"/>
  <c r="B9" i="32"/>
  <c r="B10" i="32" s="1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8" i="32"/>
  <c r="M61" i="31" l="1"/>
  <c r="D61" i="31"/>
  <c r="B9" i="3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V60" i="30"/>
  <c r="M60" i="30"/>
  <c r="D60" i="30"/>
  <c r="B9" i="30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B50" i="30" s="1"/>
  <c r="B51" i="30" s="1"/>
  <c r="B52" i="30" s="1"/>
  <c r="B53" i="30" s="1"/>
  <c r="B54" i="30" s="1"/>
  <c r="B55" i="30" s="1"/>
  <c r="B56" i="30" s="1"/>
  <c r="B57" i="30" s="1"/>
  <c r="B58" i="30" s="1"/>
  <c r="B8" i="30"/>
  <c r="AB60" i="29"/>
  <c r="V60" i="29"/>
  <c r="P60" i="29"/>
  <c r="J60" i="29"/>
  <c r="D60" i="29"/>
  <c r="J59" i="29"/>
  <c r="B8" i="29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V60" i="28"/>
  <c r="P60" i="28"/>
  <c r="J60" i="28"/>
  <c r="D60" i="28"/>
  <c r="B11" i="28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9" i="28"/>
  <c r="B10" i="28" s="1"/>
  <c r="B8" i="28"/>
  <c r="B8" i="27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53" i="27" s="1"/>
  <c r="B54" i="27" s="1"/>
  <c r="B55" i="27" s="1"/>
  <c r="B56" i="27" s="1"/>
  <c r="B57" i="27" s="1"/>
  <c r="B58" i="27" s="1"/>
  <c r="G60" i="26"/>
  <c r="B10" i="26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8" i="26"/>
  <c r="B9" i="26" s="1"/>
  <c r="P60" i="25" l="1"/>
  <c r="M60" i="25"/>
  <c r="J60" i="25"/>
  <c r="D60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B8" i="25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G7" i="25"/>
  <c r="G60" i="25" s="1"/>
  <c r="P60" i="24"/>
  <c r="M60" i="24"/>
  <c r="J60" i="24"/>
  <c r="D60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B8" i="24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G7" i="24"/>
  <c r="G60" i="24" s="1"/>
  <c r="AB62" i="23"/>
  <c r="P62" i="23"/>
  <c r="D62" i="23"/>
  <c r="B10" i="23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M20" i="21" l="1"/>
  <c r="J20" i="21"/>
  <c r="G20" i="21"/>
  <c r="D20" i="21"/>
  <c r="X21" i="20" l="1"/>
  <c r="U21" i="20"/>
  <c r="R21" i="20"/>
  <c r="O21" i="20"/>
  <c r="L21" i="20"/>
  <c r="I21" i="20"/>
  <c r="F21" i="20"/>
  <c r="C21" i="20"/>
  <c r="L21" i="19"/>
  <c r="I21" i="19"/>
  <c r="F21" i="19"/>
  <c r="C21" i="19"/>
  <c r="B8" i="18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9" i="17"/>
  <c r="B10" i="17" s="1"/>
  <c r="B8" i="17"/>
  <c r="U40" i="16"/>
  <c r="R40" i="16"/>
  <c r="O40" i="16"/>
  <c r="L40" i="16"/>
  <c r="I40" i="16"/>
  <c r="F40" i="16"/>
  <c r="C40" i="16"/>
  <c r="R21" i="16"/>
  <c r="O21" i="16"/>
  <c r="L21" i="16"/>
  <c r="I21" i="16"/>
  <c r="F21" i="16"/>
  <c r="C21" i="16"/>
  <c r="R40" i="15"/>
  <c r="O40" i="15"/>
  <c r="L40" i="15"/>
  <c r="I40" i="15"/>
  <c r="F40" i="15"/>
  <c r="C40" i="15"/>
  <c r="R21" i="15"/>
  <c r="O21" i="15"/>
  <c r="L21" i="15"/>
  <c r="I21" i="15"/>
  <c r="F21" i="15"/>
  <c r="C21" i="15"/>
  <c r="W40" i="14"/>
  <c r="V40" i="14"/>
  <c r="U40" i="14"/>
  <c r="T40" i="14"/>
  <c r="R40" i="14"/>
  <c r="Q40" i="14"/>
  <c r="P40" i="14"/>
  <c r="O40" i="14"/>
  <c r="L40" i="14"/>
  <c r="I40" i="14"/>
  <c r="F40" i="14"/>
  <c r="C40" i="14"/>
  <c r="V21" i="14"/>
  <c r="R21" i="14"/>
  <c r="O21" i="14"/>
  <c r="L21" i="14"/>
  <c r="I21" i="14"/>
  <c r="F21" i="14"/>
  <c r="C21" i="14"/>
  <c r="R38" i="13"/>
  <c r="O38" i="13"/>
  <c r="L38" i="13"/>
  <c r="I38" i="13"/>
  <c r="F38" i="13"/>
  <c r="C36" i="13"/>
  <c r="C35" i="13"/>
  <c r="C33" i="13"/>
  <c r="C32" i="13"/>
  <c r="C31" i="13"/>
  <c r="C30" i="13"/>
  <c r="C29" i="13"/>
  <c r="C28" i="13"/>
  <c r="C27" i="13"/>
  <c r="C26" i="13"/>
  <c r="C25" i="13"/>
  <c r="C38" i="13" s="1"/>
  <c r="O20" i="13"/>
  <c r="L20" i="13"/>
  <c r="I20" i="13"/>
  <c r="F20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20" i="13" s="1"/>
  <c r="U56" i="12"/>
  <c r="R56" i="12"/>
  <c r="O56" i="12"/>
  <c r="L56" i="12"/>
  <c r="I56" i="12"/>
  <c r="F56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56" i="12" s="1"/>
  <c r="U38" i="12"/>
  <c r="R38" i="12"/>
  <c r="O38" i="12"/>
  <c r="L38" i="12"/>
  <c r="I38" i="12"/>
  <c r="F38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38" i="12" s="1"/>
  <c r="U20" i="12"/>
  <c r="R20" i="12"/>
  <c r="O20" i="12"/>
  <c r="L20" i="12"/>
  <c r="I20" i="12"/>
  <c r="F20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20" i="12" s="1"/>
  <c r="U56" i="11"/>
  <c r="R56" i="11"/>
  <c r="O56" i="11"/>
  <c r="L56" i="11"/>
  <c r="I56" i="11"/>
  <c r="F56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56" i="11" s="1"/>
  <c r="U38" i="11"/>
  <c r="R38" i="11"/>
  <c r="O38" i="11"/>
  <c r="L38" i="11"/>
  <c r="I38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38" i="11" s="1"/>
  <c r="L20" i="11"/>
  <c r="I20" i="11"/>
  <c r="C8" i="11"/>
  <c r="C7" i="11"/>
  <c r="C20" i="11" s="1"/>
  <c r="C54" i="10"/>
  <c r="C53" i="10"/>
  <c r="C52" i="10"/>
  <c r="C51" i="10"/>
  <c r="C45" i="10"/>
  <c r="C44" i="10"/>
  <c r="C56" i="10" s="1"/>
  <c r="C35" i="10"/>
  <c r="C29" i="10"/>
  <c r="C28" i="10"/>
  <c r="C27" i="10"/>
  <c r="C26" i="10"/>
  <c r="C25" i="10"/>
  <c r="C38" i="10" s="1"/>
  <c r="O20" i="10"/>
  <c r="L20" i="10"/>
  <c r="I20" i="10"/>
  <c r="F20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20" i="10" s="1"/>
  <c r="B9" i="9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9" i="8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AB61" i="6"/>
  <c r="Y61" i="6"/>
  <c r="V61" i="6"/>
  <c r="S61" i="6"/>
  <c r="P61" i="6"/>
  <c r="M61" i="6"/>
  <c r="J61" i="6"/>
  <c r="G61" i="6"/>
  <c r="D6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9" i="6"/>
  <c r="D38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9" i="5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9" i="3" l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</calcChain>
</file>

<file path=xl/sharedStrings.xml><?xml version="1.0" encoding="utf-8"?>
<sst xmlns="http://schemas.openxmlformats.org/spreadsheetml/2006/main" count="3558" uniqueCount="494">
  <si>
    <t>Frozen Eggs</t>
  </si>
  <si>
    <t>All Data in Thousands of Pounds</t>
  </si>
  <si>
    <t>1/ Holdings as of mornings of given dates.</t>
  </si>
  <si>
    <t>2/ Includes Government stocks.</t>
  </si>
  <si>
    <t>3/ Processed turkeys includes whole birds and other turkey items.</t>
  </si>
  <si>
    <t>Holdings of Eggs and Poultry Products In Selected Cold Storage Centers 1/, 2/</t>
  </si>
  <si>
    <t>Processed Turkeys 3/</t>
  </si>
  <si>
    <t>Processed Other Poultry 4/</t>
  </si>
  <si>
    <t>4/ Processed other poultry includes broilers, fryers, hens, other frozen chicken and duck.</t>
  </si>
  <si>
    <t>Table 1: Cold Storage In 2013</t>
  </si>
  <si>
    <t>5/</t>
  </si>
  <si>
    <t>5/ Data unavailable due to Government Shutdown.</t>
  </si>
  <si>
    <t>Table 2: Commercial Egg Movement - 2013</t>
  </si>
  <si>
    <t>Receipts From Producers 1/</t>
  </si>
  <si>
    <t>Number of Cases Thousands</t>
  </si>
  <si>
    <t>Previous Week 2/ Percent Change</t>
  </si>
  <si>
    <t>Percent of First Week Of The Year</t>
  </si>
  <si>
    <t>Same Week Last Year 2/ Percent Change</t>
  </si>
  <si>
    <t>3/</t>
  </si>
  <si>
    <t>1/ Eggs purchased from producers as reported by commercial egg handlers.</t>
  </si>
  <si>
    <t>2/ The percentage change is on a matched plant basis.</t>
  </si>
  <si>
    <t>3/ Due to limited availability of this data, this report was discontinued on August 18, 2013.</t>
  </si>
  <si>
    <t>Table 3 Shell Eggs - 2013</t>
  </si>
  <si>
    <t>National Retail Egg Purchase Report</t>
  </si>
  <si>
    <t>Total Cases Purchased</t>
  </si>
  <si>
    <t>Total % Change From Previous Week</t>
  </si>
  <si>
    <t>Prior Week estim. % Change for Present Week</t>
  </si>
  <si>
    <t>% Change of the Estim. VS. Present Week</t>
  </si>
  <si>
    <t>Cases Purchased Loose</t>
  </si>
  <si>
    <t>Cases Purchased Cartoned</t>
  </si>
  <si>
    <t>No. of Co-op</t>
  </si>
  <si>
    <t>2/</t>
  </si>
  <si>
    <t>1/ The purpose of this report is to measure the movement of cartoned and loose eggs into retail channels.</t>
  </si>
  <si>
    <t>2/ Data unavailable due to Government Shutdown.</t>
  </si>
  <si>
    <t xml:space="preserve"> </t>
  </si>
  <si>
    <t>Table 4: Movement of Shell Eggs into Retail Channels at Specified Cities 1/ - 2013</t>
  </si>
  <si>
    <t>Atlanta</t>
  </si>
  <si>
    <t>Boston</t>
  </si>
  <si>
    <t>Chicago</t>
  </si>
  <si>
    <t>Los Angeles</t>
  </si>
  <si>
    <t>New Orleans</t>
  </si>
  <si>
    <t>New York</t>
  </si>
  <si>
    <t>St. Louis</t>
  </si>
  <si>
    <t>San Francisco</t>
  </si>
  <si>
    <t>Total</t>
  </si>
  <si>
    <t>1/ Data for this report is provided by contacts moving 100 or more (30 dozen) cases per week.</t>
  </si>
  <si>
    <t>2/ Due to limited availability of this data, this report was discontinued on August 18, 2013.</t>
  </si>
  <si>
    <t>Table 5A: Weekly Shell Egg Inventory - 2013</t>
  </si>
  <si>
    <t>Stocks on Hand Available for Marketing (30-dozen cases in thousands) 1/</t>
  </si>
  <si>
    <t>Totals Include Conventional and Specialty Eggs</t>
  </si>
  <si>
    <t>Shell Eggs</t>
  </si>
  <si>
    <t>Breaking Stock</t>
  </si>
  <si>
    <t>Total Inventory</t>
  </si>
  <si>
    <t>Cases</t>
  </si>
  <si>
    <t>% Change from Previous Week</t>
  </si>
  <si>
    <t>1/ Sample does not include total U.S. inventory but includes eggs packed for export and is based on a matched plant basis.</t>
  </si>
  <si>
    <t>3/ Comparisons are made to the last reported inventory numbers on September 30, 2013.</t>
  </si>
  <si>
    <t>Table 5B: Weekly Shell Egg Inventory - 2013</t>
  </si>
  <si>
    <t>Large</t>
  </si>
  <si>
    <t>Jumbo</t>
  </si>
  <si>
    <t>Extra Large</t>
  </si>
  <si>
    <t>Medium</t>
  </si>
  <si>
    <t>Small</t>
  </si>
  <si>
    <t>Miscellaneous</t>
  </si>
  <si>
    <t xml:space="preserve">Ungraded </t>
  </si>
  <si>
    <t>Table 5C: Weekly Specialty Shell Egg Inventory 1/ - 2013</t>
  </si>
  <si>
    <t>Stocks on Hand Available for Marketing as Specialty (30-dozen cases in thousands) 2/</t>
  </si>
  <si>
    <t>Inventory</t>
  </si>
  <si>
    <t>Percent of Specialty Inventory Comprised of USDA Organic</t>
  </si>
  <si>
    <t>Ungraded</t>
  </si>
  <si>
    <t>1/ Specialty eggs include certified organic, nutritionally enhanced, cage-free, and vegetarian-fed types.</t>
  </si>
  <si>
    <t>2/ Sample does not include total U.S. inventory but includes eggs packed for export and is based on a matched plant basis.</t>
  </si>
  <si>
    <t>3/ Data unavailable due to Government Shutdown.</t>
  </si>
  <si>
    <t>Table 6A: Average Prices on Delivered Trailer Loads of Shell Eggs , by Region 1/ - 2013</t>
  </si>
  <si>
    <t>Prices are Cents Per Dozen 2/</t>
  </si>
  <si>
    <t>Gradeable Nest Run - Class 1</t>
  </si>
  <si>
    <t>6 Regions 3/ Sales</t>
  </si>
  <si>
    <t>SE Sales</t>
  </si>
  <si>
    <t>NE Sales</t>
  </si>
  <si>
    <t>MW Sales</t>
  </si>
  <si>
    <t>SC Sales</t>
  </si>
  <si>
    <t>NW Sales</t>
  </si>
  <si>
    <t>SW Sales</t>
  </si>
  <si>
    <t>January</t>
  </si>
  <si>
    <t>4/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</si>
  <si>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</si>
  <si>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</si>
  <si>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</si>
  <si>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</si>
  <si>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</si>
  <si>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</si>
  <si>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</si>
  <si>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</si>
  <si>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</si>
  <si>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</si>
  <si>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</si>
  <si>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Gradeable Nest Run - Class 2</t>
  </si>
  <si>
    <t>Gradeable Nest Run - Class 3</t>
  </si>
  <si>
    <t>1/ 600 or more 30 dozen cases = 1 trailer load.</t>
  </si>
  <si>
    <t>2/ Monthly weighted average price rounded to the nearest tenth of a cent.</t>
  </si>
  <si>
    <t>3/ 6 Regions are: SE-AL, FL, GA, MS, NC, SC, TN, VA, WV; NE-CT, DE, MA, MD, ME, NG, NJ, NY, PA, RI,</t>
  </si>
  <si>
    <t>VT; MW-IA, IL, IN, KY, MI, MN, ND, NE, OH, SD, WI; SC-AR, AZ, CO, KS, LA, MO, NM, OK, TX, UT; NW-ID,</t>
  </si>
  <si>
    <t>MT, OR, WA, WY; SW-CA, NV.</t>
  </si>
  <si>
    <t>4/ Too Few To Report</t>
  </si>
  <si>
    <t>Table 6B: Average Prices on Delivered Trailer Loads of Shell Eggs , by Region 1/ - 2013</t>
  </si>
  <si>
    <t>Gradeable Nest Run - Class 4</t>
  </si>
  <si>
    <t>Graded Loose Jumbo</t>
  </si>
  <si>
    <t>Graded Loose Extra Large</t>
  </si>
  <si>
    <t>Table 6C: Average Prices on Delivered Trailer Loads of Shell Eggs , by Region 1/ - 2013</t>
  </si>
  <si>
    <t>Graded Loose Large</t>
  </si>
  <si>
    <t>Graded Loose Medium</t>
  </si>
  <si>
    <t>Graded Loose Small</t>
  </si>
  <si>
    <t>Table 6D: Average Prices on Delivered Trailer Loads of Shell Eggs , by Region 1/ - 2013</t>
  </si>
  <si>
    <t>Nest Run Breaking Stock 48lb. Net Weight</t>
  </si>
  <si>
    <t>Nest Run Breaking Stock 45lb. Net Weight</t>
  </si>
  <si>
    <t>Table 7A: Average Prices of Shell Eggs - 2013</t>
  </si>
  <si>
    <t>Prices are Cents Per Dozen</t>
  </si>
  <si>
    <t>Iowa-Minnesota-Wisconsin Average Producer Prices</t>
  </si>
  <si>
    <t>North Carolina Delivered to Retail Outlets Weighted Average Prices 1/</t>
  </si>
  <si>
    <t xml:space="preserve">New York  Average Prices to Consumers 2/    </t>
  </si>
  <si>
    <t>California Average Benchmark Prices 3/</t>
  </si>
  <si>
    <t>1/ USDA Grade A and Grade A Cartoned White Eggs in Small Lots Delivered Nearby to Retail Outlets.</t>
  </si>
  <si>
    <t>2/ USDA Grade A and Grade A Cartoned White Eggs to Consumers, Major Chains.</t>
  </si>
  <si>
    <t>3/ USDA Grade A and Grade AA Cartoned White Eggs For Negotiated Sales.</t>
  </si>
  <si>
    <t>Table 7B: Average Prices of Shell Eggs - 2013</t>
  </si>
  <si>
    <t>Average Prices Delivered Warehouse, Cents Per Dozen</t>
  </si>
  <si>
    <t>USDA Grade A and Grade A Cartoned White Eggs To Volume Buyers</t>
  </si>
  <si>
    <t>Southeast Regional 1/</t>
  </si>
  <si>
    <t>Northeast Regional 2/</t>
  </si>
  <si>
    <t>Midwest Regional 3/</t>
  </si>
  <si>
    <t>South Central Regional 4/</t>
  </si>
  <si>
    <t>1/ Southeast Region: AL, FL, GA, MS, NC, SC, eastern TN, and southern VA.</t>
  </si>
  <si>
    <t>2/ Northeast Region: CT, DC, DE, MA, MD, ME, NH, eastern NJ, eastern NY, PA, RI, northern VA, and VT.</t>
  </si>
  <si>
    <t>3/ Midwest Region: IA, IL, IN, KY, MI, MN, OH, NE, ND, SD, WI, WV, western NY, western PA.</t>
  </si>
  <si>
    <t>4/ South Central Region: AR, AZ, CO, KS, LA, MO NM, OK, and TX.</t>
  </si>
  <si>
    <t>Table 7C: Average Prices of Shell Eggs - 2013</t>
  </si>
  <si>
    <t>Average Prices on Cartoned White Eggs to Volume Buyers.</t>
  </si>
  <si>
    <t>Southern California                                          Store Door Delivery                                                       Cents Per Dozen</t>
  </si>
  <si>
    <t>Midwest 1/                                                               Store Door Delivery                                                  Cents Per Dozen</t>
  </si>
  <si>
    <t>New York  Metropolitan Area                                       Store Door Delivery                                                      Cents Per Dozen</t>
  </si>
  <si>
    <t>Certified Organic Eggs 2/                                                                    Store Door Delivery                                                                       Cents Per Carton</t>
  </si>
  <si>
    <t>Extra Large Dozen</t>
  </si>
  <si>
    <t>Extra Large 1/2 Dozen</t>
  </si>
  <si>
    <t xml:space="preserve"> Large Dozen</t>
  </si>
  <si>
    <t>Large                1/2 Dozen</t>
  </si>
  <si>
    <t>1/ Midwest Region: IA, IL, IN, KY, MI, MN, OH, NE, ND, SD, WI, WV, western NY, western PA.</t>
  </si>
  <si>
    <t xml:space="preserve">2/ Certified Organic denotes products grown and processed according to USDA's national organic </t>
  </si>
  <si>
    <t xml:space="preserve">    standards and certified by USDA-accredited state and private certification and organizations.</t>
  </si>
  <si>
    <t>Table 8A: Average Prices of Shell Eggs - 2013</t>
  </si>
  <si>
    <t>Delivered Warhouse, Cents Per Dozen 1/</t>
  </si>
  <si>
    <t>Northeast 2/</t>
  </si>
  <si>
    <t>Southeast 3/</t>
  </si>
  <si>
    <t>1/ Computed from simple weekly averages weighted by regional area populations.</t>
  </si>
  <si>
    <t>2/ Northeast Region: CT, DC, DE, MA, MD, ME NH, eastern NJ, eastern NY, PA, northern VA, and VT.</t>
  </si>
  <si>
    <t>3/ Southeast Region: AL, FL, GA, MS, NC, SC, eastern TN, and southern VA.</t>
  </si>
  <si>
    <t>4/ Data unavailble due to Government Shutdown.</t>
  </si>
  <si>
    <t>Table 8B: Average Prices of Shell Eggs - 2013</t>
  </si>
  <si>
    <t>Midwest 2/</t>
  </si>
  <si>
    <t>South Central 3/</t>
  </si>
  <si>
    <t>Combined Regional</t>
  </si>
  <si>
    <t>2/ Midwest Region: IA, IL, IN, KY, MI, MN, OH, NE, ND, SD, WI, WV, western NY, western PA.</t>
  </si>
  <si>
    <t>3/ South Central Region: AR, AZ, CO, KS, LA, MO NM, OK, and TX.</t>
  </si>
  <si>
    <t>Table 9: Average Prices of Shell Eggs - 2013</t>
  </si>
  <si>
    <t>Average Prices Paid for Breaking Stock</t>
  </si>
  <si>
    <t>Delivered Plant, Cents Per Dozen</t>
  </si>
  <si>
    <t>Central States 1/, 2/</t>
  </si>
  <si>
    <t>Eastern Region 1/, 3/</t>
  </si>
  <si>
    <t>Nest Run 4/</t>
  </si>
  <si>
    <t>Checks and Undergrades 5/</t>
  </si>
  <si>
    <t>1/ 48 pound minimum new weight per 30 dozen case, eggs from table layers.  Packaging may vary.</t>
  </si>
  <si>
    <t>2/ Central States: AR, CO, IA, IL, IN, KS, LA, MI, MN, MO, NM, ND, NE, OH, OK, SD, TX, and WI.</t>
  </si>
  <si>
    <t>3/ Eastern Region: AL, CT, DE, FL, GA, KY ,ME, MD, MA, MS, NH, NH, NY, NC, PA, RI, SC, TN, VT, VA, and WV.</t>
  </si>
  <si>
    <t>4/ Trucklots.</t>
  </si>
  <si>
    <t xml:space="preserve">5/ Less than trucklots. </t>
  </si>
  <si>
    <t>Table 10: Egg Products - 2013</t>
  </si>
  <si>
    <t>Average National Frozen Egg Wholesale Selling Prices</t>
  </si>
  <si>
    <t>FOB Shipping Point, Cents Per Pound in 30 Pound Containers</t>
  </si>
  <si>
    <t>Trucklots</t>
  </si>
  <si>
    <t>Less Than Trucklot</t>
  </si>
  <si>
    <t>J</t>
  </si>
  <si>
    <t>Minimum 43% Solids</t>
  </si>
  <si>
    <t>Whole</t>
  </si>
  <si>
    <t>Whites</t>
  </si>
  <si>
    <t>Sugared Yolk</t>
  </si>
  <si>
    <t>Salted Yolk</t>
  </si>
  <si>
    <t>S</t>
  </si>
  <si>
    <t>O</t>
  </si>
  <si>
    <t>N</t>
  </si>
  <si>
    <t>D</t>
  </si>
  <si>
    <t>Table 11: Egg Products - 2013</t>
  </si>
  <si>
    <t>Monthly Average National Dried Egg Wholesale Selling Prices</t>
  </si>
  <si>
    <t>Dollars Per Pound</t>
  </si>
  <si>
    <t>Yolk</t>
  </si>
  <si>
    <t>Albumen (Spray Dried)</t>
  </si>
  <si>
    <t>Blends</t>
  </si>
  <si>
    <t>F</t>
  </si>
  <si>
    <t>Table 12: Egg Products - 2013</t>
  </si>
  <si>
    <t>Monthly Dried Egg Inventories</t>
  </si>
  <si>
    <t>Dried Whole</t>
  </si>
  <si>
    <t>Plain</t>
  </si>
  <si>
    <t>Free Flowing 2/</t>
  </si>
  <si>
    <t>Blend</t>
  </si>
  <si>
    <t>Percent Change</t>
  </si>
  <si>
    <t>Pounds</t>
  </si>
  <si>
    <t>Previous Month</t>
  </si>
  <si>
    <t>Previous Year</t>
  </si>
  <si>
    <t>Dried Yolk</t>
  </si>
  <si>
    <t>Dried Whites</t>
  </si>
  <si>
    <t>Total Dried Inventory</t>
  </si>
  <si>
    <t>1/ The percent change is on a matched plant basis.</t>
  </si>
  <si>
    <t>2/ With sodium silico aluminate.</t>
  </si>
  <si>
    <t>Table 13: Egg Products - 2013</t>
  </si>
  <si>
    <t>National Non-pasteurized Liquid Egg Prices and Volumes.  Weighted Average Weekly Price and Average Monthly Prices.</t>
  </si>
  <si>
    <t>FOB Shippers Dock or Equivalent, Cents Per Pound in Tank Trucklots for Delivery 1/, 2/.</t>
  </si>
  <si>
    <t>Whole Egg</t>
  </si>
  <si>
    <t>Weekly</t>
  </si>
  <si>
    <t>Loads</t>
  </si>
  <si>
    <t>Monthly</t>
  </si>
  <si>
    <t>1/</t>
  </si>
  <si>
    <t>1/ Too Few To Report</t>
  </si>
  <si>
    <t xml:space="preserve">2/ Monthly and weekly totals may not match due to weekly dates not matching calendar month. </t>
  </si>
  <si>
    <t>3/ Data unavailble due to Government Shutdown.</t>
  </si>
  <si>
    <t>Table 14A: Egg Products - 2013</t>
  </si>
  <si>
    <t>Volume Processed Under Federal Inspection - Preliminary Data 1/</t>
  </si>
  <si>
    <t>Dried and Inedible Numbers are Pounds in Thousands</t>
  </si>
  <si>
    <t>Cases Broken (In 30 Dozen Cases)</t>
  </si>
  <si>
    <t>In-Line</t>
  </si>
  <si>
    <t>Off-Line</t>
  </si>
  <si>
    <t xml:space="preserve">Dried </t>
  </si>
  <si>
    <t>Inedible</t>
  </si>
  <si>
    <t>2013 2/</t>
  </si>
  <si>
    <t>2012 2/</t>
  </si>
  <si>
    <t>1/ Volume excludes ingredients</t>
  </si>
  <si>
    <t>2/ Year-to-date totals reflect comparable time periods.</t>
  </si>
  <si>
    <t>Table 14B: Egg Products - 2013</t>
  </si>
  <si>
    <t>Pounds in Thousands</t>
  </si>
  <si>
    <t xml:space="preserve">Liquid Whole </t>
  </si>
  <si>
    <t>Liquid White</t>
  </si>
  <si>
    <t>Liquid Yolk</t>
  </si>
  <si>
    <t>Table 15A: Eggs - 2013</t>
  </si>
  <si>
    <t>Processed and Shell Egg Trade With Canada 1/</t>
  </si>
  <si>
    <t xml:space="preserve">Inspected Egg Products In Thousands of Pounds </t>
  </si>
  <si>
    <t>Exports</t>
  </si>
  <si>
    <t>Imports</t>
  </si>
  <si>
    <t>Liquid</t>
  </si>
  <si>
    <t>Frozen</t>
  </si>
  <si>
    <t>Dried</t>
  </si>
  <si>
    <t>1/ Data Source: Agriculture and Agri-Food Canada, AISD, AID, Poultry Section</t>
  </si>
  <si>
    <t>2/ Totals reflects all revisions.</t>
  </si>
  <si>
    <t>Table 15B: Eggs - 2013</t>
  </si>
  <si>
    <t>Inspected Shell Eggs In 30 Dozen Cases</t>
  </si>
  <si>
    <t>Table 16A: Live Poultry Slaughtered Under Federal Inspection - 2013</t>
  </si>
  <si>
    <t>Average Weights and Total Head Slaughtered, By Class, In Thousands 1/</t>
  </si>
  <si>
    <t>Young Chickens</t>
  </si>
  <si>
    <t>Light Hens</t>
  </si>
  <si>
    <t>Head</t>
  </si>
  <si>
    <t>Av. Weight</t>
  </si>
  <si>
    <t>RTC Weight</t>
  </si>
  <si>
    <t>Dressing %</t>
  </si>
  <si>
    <t>1/ Preliminary</t>
  </si>
  <si>
    <t>Table 16B: Live Poultry Slaughtered Under Federal Inspection - 2013</t>
  </si>
  <si>
    <t>Heavy Hens</t>
  </si>
  <si>
    <t>Total Hens</t>
  </si>
  <si>
    <t>Ducks</t>
  </si>
  <si>
    <t>Table 17A: Live Poultry Slaughtered Under Federal Inspection - 2013</t>
  </si>
  <si>
    <t>Average Weights and Number of Young Chickens, Classified by Live Weight</t>
  </si>
  <si>
    <t>Head in Thousands, Weight in pounds, Weight Classes Broken Down in Index on Page 5</t>
  </si>
  <si>
    <t>4.25 Pounds and Down</t>
  </si>
  <si>
    <t>4.26 - 6.25 Pounds</t>
  </si>
  <si>
    <t>6.26 - 7.75 Pounds</t>
  </si>
  <si>
    <t>% of Total</t>
  </si>
  <si>
    <t>Table 17B: Live Poultry Slaughtered Under Federal Inspection - 2013</t>
  </si>
  <si>
    <t>7.76 Pounds and Up</t>
  </si>
  <si>
    <t>Table 18: Live Poultry Slaughtered Under Federal Inspection - 2013</t>
  </si>
  <si>
    <t>Number of U.S. Light and Heavy Fowl Slaughtered in the U.S. and Canada</t>
  </si>
  <si>
    <t>U.S.</t>
  </si>
  <si>
    <t>Canada 1/</t>
  </si>
  <si>
    <t>Table 19: Processed Poultry - 2013</t>
  </si>
  <si>
    <t>Georgia FOB Dock Price For Ice Packed  USDA Grade A Sized 2 1/2 to 3 lb. birds. 1/, 2/</t>
  </si>
  <si>
    <t>1/ Source: Georgia Department of Agriculture's Poultry Market News Service, 404-656-3656.</t>
  </si>
  <si>
    <t>2/ The FOB dock prices presented are those reported on Wednesday's for the next week's trading.</t>
  </si>
  <si>
    <t>Table 20A: Processed Poultry - 2013</t>
  </si>
  <si>
    <t>Weighted Average Prices for Trucklot and Less-Than-Trucklot Sales of Ready-to-Cook Whole Body</t>
  </si>
  <si>
    <t>Broiler/Fryers delivered to first receivers.</t>
  </si>
  <si>
    <t>Prices in Cents per Pound; Volume in Thousands of Pounds</t>
  </si>
  <si>
    <t>Eastern Region</t>
  </si>
  <si>
    <t>Central Region</t>
  </si>
  <si>
    <t>Western Region</t>
  </si>
  <si>
    <t>Price</t>
  </si>
  <si>
    <t>Volume</t>
  </si>
  <si>
    <r>
      <rPr>
        <b/>
        <sz val="8"/>
        <rFont val="Arial"/>
        <family val="2"/>
      </rPr>
      <t xml:space="preserve">Eastern Region: </t>
    </r>
    <r>
      <rPr>
        <sz val="8"/>
        <rFont val="Arial"/>
        <family val="2"/>
      </rPr>
      <t>AL</t>
    </r>
    <r>
      <rPr>
        <b/>
        <sz val="8"/>
        <rFont val="Arial"/>
        <family val="2"/>
      </rPr>
      <t>,</t>
    </r>
    <r>
      <rPr>
        <sz val="8"/>
        <rFont val="Arial"/>
        <family val="2"/>
      </rPr>
      <t xml:space="preserve">CT,DE,FL,GA,MA,MD,ME,MS,NC,NH,NJ,NY,PA,RI,SC,TN,VT,VA,WV. </t>
    </r>
    <r>
      <rPr>
        <b/>
        <sz val="8"/>
        <rFont val="Arial"/>
        <family val="2"/>
      </rPr>
      <t xml:space="preserve">Central Region: </t>
    </r>
    <r>
      <rPr>
        <sz val="8"/>
        <rFont val="Arial"/>
        <family val="2"/>
      </rPr>
      <t xml:space="preserve">AR,CO,IA, IL,IN,KS,KY,LA,MI,MN,MO,NE,NM,OK,OH,SD,TX,WI. </t>
    </r>
    <r>
      <rPr>
        <b/>
        <sz val="8"/>
        <rFont val="Arial"/>
        <family val="2"/>
      </rPr>
      <t xml:space="preserve">Western Region: </t>
    </r>
    <r>
      <rPr>
        <sz val="8"/>
        <rFont val="Arial"/>
        <family val="2"/>
      </rPr>
      <t>AZ,CA,ID,MT,NV,OR,UT,WA,WY.</t>
    </r>
  </si>
  <si>
    <t>1/ Data unavailable due to Government Shutdown.</t>
  </si>
  <si>
    <t>Table 20B: Processed Poultry - 2013</t>
  </si>
  <si>
    <t>Table 20C: Processed Poultry - 2013</t>
  </si>
  <si>
    <t>Eastern WOGs</t>
  </si>
  <si>
    <t>Central WOGs</t>
  </si>
  <si>
    <t>Western WOGs</t>
  </si>
  <si>
    <t>Table 21: Processed Poultry - 2013</t>
  </si>
  <si>
    <t>M</t>
  </si>
  <si>
    <t>A</t>
  </si>
  <si>
    <t xml:space="preserve"> 1/ </t>
  </si>
  <si>
    <t>Table 22: Processed Poultry - 2013</t>
  </si>
  <si>
    <t>Average Prices Paid for Parts, Cents per Pound.</t>
  </si>
  <si>
    <r>
      <t xml:space="preserve">Midwest Region Parts, Ready to Cook, Ice-Packed, Delivered </t>
    </r>
    <r>
      <rPr>
        <b/>
        <sz val="9"/>
        <rFont val="Arial"/>
        <family val="2"/>
      </rPr>
      <t>1/, 2/</t>
    </r>
  </si>
  <si>
    <t>B/S Thighs</t>
  </si>
  <si>
    <t>Backs &amp; Necks
Stripped</t>
  </si>
  <si>
    <t>B/S 
Breast  3/</t>
  </si>
  <si>
    <t>Line-run Breasts</t>
  </si>
  <si>
    <t>Drumsticks</t>
  </si>
  <si>
    <t>Gizzards</t>
  </si>
  <si>
    <t>4/10 LQ</t>
  </si>
  <si>
    <t>Bulk LQ</t>
  </si>
  <si>
    <t>Legs</t>
  </si>
  <si>
    <t>Livers</t>
  </si>
  <si>
    <t>Tenderloins</t>
  </si>
  <si>
    <t>Thighs</t>
  </si>
  <si>
    <t>Wings</t>
  </si>
  <si>
    <t>North Carolina Weighted Average Price and Volume and Less-Than-Trucklot Sales of Ice Packed Broiler Fryer Parts, FOB Dock. 4/</t>
  </si>
  <si>
    <t>B/S Breast</t>
  </si>
  <si>
    <t>Cut Wings</t>
  </si>
  <si>
    <t>122.70</t>
  </si>
  <si>
    <t>1/ Pool truckload and truckload quantities.</t>
  </si>
  <si>
    <t>2/ Midwest Region: IL, IN, IA, KA, MI, MN, MO, NE, ND, OH, SD, &amp; WI.</t>
  </si>
  <si>
    <t>3/ Without tenderloins.</t>
  </si>
  <si>
    <t>4/ Wednesday's prices are used.</t>
  </si>
  <si>
    <t>Table 23A: Processed Poultry - 2013</t>
  </si>
  <si>
    <t>Weighted Average Prices and Volume for Trucklot and Less-Than-Trucklot Sales of Ice-Packed Broiler-Fryer Parts</t>
  </si>
  <si>
    <t>Prices in Cents per Pound, Volumes in Thousand Pounds, FOB Dock or Equivalent, Southern Region 1/, 4/</t>
  </si>
  <si>
    <t>Boneless/Skinless Breast 2/</t>
  </si>
  <si>
    <t>Line Run Breast</t>
  </si>
  <si>
    <t>1/ Southern region includes: AL, FL, GA, KY, LA, MS, SC, IN, TN, &amp; TX.</t>
  </si>
  <si>
    <t>2/ Boneless/skinless breast without tenders.</t>
  </si>
  <si>
    <t>3/ Too Few to report.</t>
  </si>
  <si>
    <t xml:space="preserve">4/ Monthly and weekly totals may not match due to weekly dates not matching calendar month. </t>
  </si>
  <si>
    <t>Table 23B: Processed Poultry - 2013</t>
  </si>
  <si>
    <t>Prices in Cents Per Pound, Volumes in Thousand Pounds, FOB Dock or Equivelant, Southern Region 1/, 3/</t>
  </si>
  <si>
    <t>Front Halves</t>
  </si>
  <si>
    <t>Bulk Leg Quarters</t>
  </si>
  <si>
    <t>2/ Too Few to report.</t>
  </si>
  <si>
    <t xml:space="preserve">3/ Monthly and weekly totals may not match due to weekly dates not matching calendar month. </t>
  </si>
  <si>
    <t>4/ Data unavailable due to Government Shutdown.</t>
  </si>
  <si>
    <t>Table 23C: Processed Poultry - 2013</t>
  </si>
  <si>
    <t>Prices in Cents per Pound, Volumes in Thousand Pounds, FOB Dock or Equivalent, Southern Region 1/, 3/</t>
  </si>
  <si>
    <t>4/10 Leg Quarters</t>
  </si>
  <si>
    <t>Whole Wings</t>
  </si>
  <si>
    <t>Table 23D: Processed Poultry - 2013</t>
  </si>
  <si>
    <t>Boneless/Skinless Thighs</t>
  </si>
  <si>
    <t>Table 23E: Processed Poultry - 2013</t>
  </si>
  <si>
    <t>Whole Body Index, Based on Southern States Broiler/Fryer Parts 1/</t>
  </si>
  <si>
    <t>Cents per Pound</t>
  </si>
  <si>
    <t>1/ The whole body index is intended solely as an indicator of values for commodity-type productand does not</t>
  </si>
  <si>
    <t xml:space="preserve">     represent industry's willingness to seel or ability to buy.</t>
  </si>
  <si>
    <t>Table 24A: Processed Poultry - 2013</t>
  </si>
  <si>
    <t>Prices in Cents per Pound, Volumes in Thousand Pounds, Delivered to First Receivers, Northeast Region 1/, 3/</t>
  </si>
  <si>
    <t>Breast w/ Ribs</t>
  </si>
  <si>
    <t>1/ Northeast region includes: CT, MA, New York City metropolitan area, northern NJ, RI, &amp; PA (northeast of Harrisburg).</t>
  </si>
  <si>
    <t>Table 24B: Processed Poultry - 2013</t>
  </si>
  <si>
    <t>Prices in Cents per Pound, Volumes in Thousand Pounds, Delivered to First Receivers, Northeast Region 1/, 2/</t>
  </si>
  <si>
    <t>Table 24C: Processed Poultry - 2013</t>
  </si>
  <si>
    <t>Table 24D: Processed Poultry - 2013</t>
  </si>
  <si>
    <t>Backs and Necks</t>
  </si>
  <si>
    <t>Table 24E: Processed Poultry - 2013</t>
  </si>
  <si>
    <t>Gizzards and Hearts</t>
  </si>
  <si>
    <t>Table 25: Processed Poultry - 2013</t>
  </si>
  <si>
    <t>Weighted Average Prices Paid for Mechanically Separated Chicken (With Skin Added)</t>
  </si>
  <si>
    <t xml:space="preserve">FOB Dock or Equivalent, Negotiated Prices in Trucklot and Less-Than-Trucklot Volumes </t>
  </si>
  <si>
    <t>Volumes Are In Thousands Of Pounds</t>
  </si>
  <si>
    <t>Frozen Chicken With Skin Added</t>
  </si>
  <si>
    <t>Fat Content of 15% or Less</t>
  </si>
  <si>
    <t>Fat Content of 15-20%</t>
  </si>
  <si>
    <t>Fat Content of 20% or More</t>
  </si>
  <si>
    <t>Traded</t>
  </si>
  <si>
    <t>Export 2/</t>
  </si>
  <si>
    <t>Fresh Chicken With Skin Added</t>
  </si>
  <si>
    <t>1/ Not computed because of insufficient price data</t>
  </si>
  <si>
    <t>2/ Volume exported refers to that portion of the total volume that is destined for export markets.</t>
  </si>
  <si>
    <t>Table 26A: Miscellaneous Poultry - 2013</t>
  </si>
  <si>
    <t>Average Prices Paid</t>
  </si>
  <si>
    <t>Cents per Pound 1/</t>
  </si>
  <si>
    <t>U.S. Grade A and Plant Grade  Ready-to-Cook, 5 Pounds and Over Delivered in Specified Areas</t>
  </si>
  <si>
    <t>Midwest Region Hens 2/</t>
  </si>
  <si>
    <t>Eastern Region Roasters 3/</t>
  </si>
  <si>
    <t>Ice Packed 4/</t>
  </si>
  <si>
    <t>Vacuum Packed 5/</t>
  </si>
  <si>
    <t>Processed Rabbits, Cents Per Pound, Frozen, Ready-To-Cook, Delivered to Restaurants and Institutions in San Francisco</t>
  </si>
  <si>
    <t>Heavy Farm Type Hens 6/                                             (at farm buyer loading)</t>
  </si>
  <si>
    <t>Southeast 7/, 8/</t>
  </si>
  <si>
    <t>1/ Minimum Sales: 10 boxes</t>
  </si>
  <si>
    <t>2/ Midwest Region: AL, AR, IA, IL, IN, KS, KY, LA, MI, MN, MO, MS, ND, NE, OH, OK, SD, TN, TX, &amp; WI</t>
  </si>
  <si>
    <t>3/ Eastern Region: CT, DE, FL, GA, KY ,ME, MD, MA,  NC, NH, NJ, NY, PA, RI, SC, VA, VT, &amp; WV</t>
  </si>
  <si>
    <t>4/ 12 Head Per Box</t>
  </si>
  <si>
    <t>5/ 6-9 Head Per Box</t>
  </si>
  <si>
    <t>6/ Weights under 7 pounds subject to discount.</t>
  </si>
  <si>
    <t>7/ Weighted according to volume and price reported</t>
  </si>
  <si>
    <t>8/ Too Few To Report</t>
  </si>
  <si>
    <t>Table 26B: Miscellaneous Poultry - 2013</t>
  </si>
  <si>
    <t>Cents Per Pound</t>
  </si>
  <si>
    <t>Certified Organic Young Chicken 1/ Delivered To First Receivers</t>
  </si>
  <si>
    <t>Whole Broiler-Fryer</t>
  </si>
  <si>
    <t>Boneless-Skinless Breast</t>
  </si>
  <si>
    <t>Bone-In Breast</t>
  </si>
  <si>
    <t>Whole Legs</t>
  </si>
  <si>
    <t>Average Prices Paid for Ducklings, U.S. Grade A, Ready to Cook, Delivered at Specified Cities 2/</t>
  </si>
  <si>
    <t>4-5 Pounds Delivered to First Receivers</t>
  </si>
  <si>
    <t>Central 3/</t>
  </si>
  <si>
    <t>Eastern 4/</t>
  </si>
  <si>
    <t>Midwest Origin</t>
  </si>
  <si>
    <t>Long Island Origin</t>
  </si>
  <si>
    <t>Fresh</t>
  </si>
  <si>
    <t>1/ USDA Organic denotes product grown and processed according to USDA's national organic standards and certified by</t>
  </si>
  <si>
    <t xml:space="preserve">    USDA-accredited state and private certification organizations.</t>
  </si>
  <si>
    <t>2/ Pool trucklots and trucklot volumes</t>
  </si>
  <si>
    <t>3/ Central Region: AL, AR, IA, IL, IN, KS, KY, LA, MI, MN, MO,  MS, NE, ND, OH, OK, SD, TN, TX, &amp; WI</t>
  </si>
  <si>
    <t>4/ Eastern Region: CT, DE, FL, GA, MA, MD, ME, NC, NH, NJ, NY, PA, RI, SC, VA, TV, &amp; WV</t>
  </si>
  <si>
    <t>Table 26C: Miscellaneous Poultry - 2013</t>
  </si>
  <si>
    <t>Average Prices Paid In Specified Areas</t>
  </si>
  <si>
    <t>Processed Squabs Average Wholesale Selling Prices For Frozen, Eviscerated, Plant Grade,    1-10 Boxes, Packed 12 Head Per Box in New York</t>
  </si>
  <si>
    <t>11 oz.</t>
  </si>
  <si>
    <t>13 oz.</t>
  </si>
  <si>
    <t>15 oz.</t>
  </si>
  <si>
    <t>New York Seasonal Poultry, Delivered to First Receivers, Dollars Per Pound 1/, 2/</t>
  </si>
  <si>
    <t>Capons 6-9 Pounds</t>
  </si>
  <si>
    <t>Geese 8-16 Pounds</t>
  </si>
  <si>
    <t>2.50-2.60</t>
  </si>
  <si>
    <t>3.90-4.00</t>
  </si>
  <si>
    <t>2.55-2.65</t>
  </si>
  <si>
    <t>1/ The weekly New York Seasonal report is only released the end of October through December</t>
  </si>
  <si>
    <t>2/ Dates are for the beginning of the week.</t>
  </si>
  <si>
    <t>Table 27A: Processed Turkeys - 2013</t>
  </si>
  <si>
    <t>Total Number of Head in Thousands and Average Weight of Commercial Turkeys Slaughtered by Class 1/</t>
  </si>
  <si>
    <t>Young Hens</t>
  </si>
  <si>
    <t>Young Toms</t>
  </si>
  <si>
    <t>Table 27B: Processed Turkeys - 2013</t>
  </si>
  <si>
    <t>Young Breeders</t>
  </si>
  <si>
    <t>Old Breeders</t>
  </si>
  <si>
    <t>Total Turkeys</t>
  </si>
  <si>
    <t>Avg. Weight</t>
  </si>
  <si>
    <t>Table 28: Processed Turkeys - 2013</t>
  </si>
  <si>
    <t>Fresh Whole Body Turkey Trading, Weighted Average Price in Cents Per Pound, FOB Shipper's Dock,</t>
  </si>
  <si>
    <t>Volume in Thousands of Pounds.  With Timers; For Delivery Within The Next 7 Days   2/</t>
  </si>
  <si>
    <t>Priced At Time Of Sale</t>
  </si>
  <si>
    <t>Price To Be Determined</t>
  </si>
  <si>
    <t>8-16 lb. Hens</t>
  </si>
  <si>
    <t>16-24 lb. Toms</t>
  </si>
  <si>
    <t>16-24 lb. Hens</t>
  </si>
  <si>
    <t>--</t>
  </si>
  <si>
    <t>1/ Too few to report.</t>
  </si>
  <si>
    <t>Table 29: Processed Turkeys - 2013</t>
  </si>
  <si>
    <t>Frozen Whole Body Turkey Trading, Weighted Average Price in Cents Per Pound, FOB Shipper's Dock,</t>
  </si>
  <si>
    <t>Volume in Thousands of Pounds.  Commodity Pack Equivalent, Minimum 10,000 Pounds 1/, 3/</t>
  </si>
  <si>
    <t>1/ Prices with no volumes reported are based on offers.</t>
  </si>
  <si>
    <t>2/ Too few to report.</t>
  </si>
  <si>
    <t>Table 30A: Processed Turkey Parts - 2013</t>
  </si>
  <si>
    <t>Weighted Average Prices Paid, Delivered To First Receivers, Frozen (Unless Specified), LTL and Full Trucklots</t>
  </si>
  <si>
    <t>Domestic Trading, Prices in Cents Per Pound and Volumes in Thousands of Pounds  3/</t>
  </si>
  <si>
    <t>Grade A Breast 4-8 lb. 2/</t>
  </si>
  <si>
    <t>Grade A Breast 4-8 lb. (Fresh) 2/</t>
  </si>
  <si>
    <t>Plant Grade Breast 4-8 lb. 2/</t>
  </si>
  <si>
    <t>2/ Breasts are bagged; rib, back, and wing meat included; and basted.</t>
  </si>
  <si>
    <t>Table 30B: Processed Turkey Parts - 2013</t>
  </si>
  <si>
    <t>Domestic Trading, Prices in Cents Per Pound and Volumes in Thousands of Pounds  2/</t>
  </si>
  <si>
    <t>Drumsticks, Tom</t>
  </si>
  <si>
    <t>Drumsticks, Tom (Fresh)</t>
  </si>
  <si>
    <t>Drumsticks, Hen</t>
  </si>
  <si>
    <t>Table 30C: Processed Turkey Parts - 2013</t>
  </si>
  <si>
    <t>Wings, Full-Cut, Tom</t>
  </si>
  <si>
    <t>Wings, Full-Cut, Hen</t>
  </si>
  <si>
    <t>Wings, V-Type, Tom</t>
  </si>
  <si>
    <t>Table 30D: Processed Turkey Parts - 2013</t>
  </si>
  <si>
    <t>Wings, V-Type, Hen</t>
  </si>
  <si>
    <t>Necks, Tom</t>
  </si>
  <si>
    <t>Necks, Hen</t>
  </si>
  <si>
    <t>Table 30E: Processed Turkey Parts - 2013</t>
  </si>
  <si>
    <t>Breasts, B/S, Tom 2/</t>
  </si>
  <si>
    <t>Breasts, B/S, Tom (Fresh) 2/</t>
  </si>
  <si>
    <t>Thigh Meat</t>
  </si>
  <si>
    <t>2/ Boneless and skinless without tenderloins.</t>
  </si>
  <si>
    <t>Table 30F: Processed Turkey Parts - 2013</t>
  </si>
  <si>
    <t>Thigh Meat (Fresh)</t>
  </si>
  <si>
    <t>Breast Trim Meat</t>
  </si>
  <si>
    <t>Scapula Meat</t>
  </si>
  <si>
    <t>Table 30G: Processed Turkey Parts - 2013</t>
  </si>
  <si>
    <t>Wing Meat With Skin</t>
  </si>
  <si>
    <t>Destrapped Tenders</t>
  </si>
  <si>
    <t>Table 30H: Processed Turkey Parts - 2013</t>
  </si>
  <si>
    <t>Destrapped Tenders (Fresh)</t>
  </si>
  <si>
    <t>Mechanically Separated 2/</t>
  </si>
  <si>
    <t>Mechanically Separated (Fresh) 2/</t>
  </si>
  <si>
    <t>2/ 15-20% fat with skin added.</t>
  </si>
  <si>
    <t>Table 31A: Processed Turkey Parts - 2013</t>
  </si>
  <si>
    <t>Export Trading, Prices in Cents Per Pound and Volumes in Thousands of Pounds  2/</t>
  </si>
  <si>
    <t>Table 31B: Processed Turkey Parts - 2013</t>
  </si>
  <si>
    <t>Export Trading, Prices in Cents Per Pound and Volumes in Thousands of Pounds 3/</t>
  </si>
  <si>
    <t>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</si>
</sst>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5" formatCode="#,##0.0"/>
    <numFmt numFmtId="166" formatCode="0.0"/>
    <numFmt numFmtId="167" formatCode="###0.00;###0.00"/>
    <numFmt numFmtId="168" formatCode="_(* #,##0_);_(* \(#,##0\);_(* &quot;-&quot;??_);_(@_)"/>
    <numFmt numFmtId="169" formatCode="###0.0;###0.0"/>
    <numFmt numFmtId="170" formatCode="?.00"/>
    <numFmt numFmtId="171" formatCode="#,##0;[Red]#,##0"/>
    <numFmt numFmtId="172" formatCode="mm/dd/yy;@"/>
  </numFmts>
  <fonts count="29">
    <font>
      <b/>
      <sz val="12"/>
      <name val="CG Times"/>
      <family val="1"/>
    </font>
    <font>
      <sz val="11"/>
      <color theme="1"/>
      <name val="Calibri"/>
      <family val="2"/>
      <scheme val="minor"/>
    </font>
    <font>
      <b/>
      <sz val="12"/>
      <name val="CG Times"/>
      <family val="1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0"/>
      <name val="Arial Unicode MS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 Unicode MS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G Times"/>
      <family val="1"/>
    </font>
    <font>
      <sz val="8"/>
      <name val="Arial"/>
      <family val="2"/>
    </font>
    <font>
      <b/>
      <sz val="8"/>
      <name val="Arial"/>
      <family val="2"/>
    </font>
    <font>
      <b/>
      <u/>
      <sz val="9"/>
      <color theme="1"/>
      <name val="Calibri"/>
      <family val="2"/>
      <scheme val="minor"/>
    </font>
    <font>
      <u/>
      <sz val="9"/>
      <name val="Arial"/>
      <family val="2"/>
    </font>
    <font>
      <u/>
      <sz val="9"/>
      <color theme="1"/>
      <name val="Arial"/>
      <family val="2"/>
    </font>
    <font>
      <u/>
      <sz val="9"/>
      <color theme="1"/>
      <name val="Calibri"/>
      <family val="2"/>
      <scheme val="minor"/>
    </font>
    <font>
      <sz val="9"/>
      <name val="CG Times"/>
      <family val="1"/>
    </font>
    <font>
      <b/>
      <sz val="9"/>
      <color rgb="FFFF0000"/>
      <name val="Arial"/>
      <family val="2"/>
    </font>
    <font>
      <sz val="11"/>
      <color rgb="FF000000"/>
      <name val="Calibri"/>
      <family val="2"/>
      <scheme val="minor"/>
    </font>
    <font>
      <i/>
      <sz val="9"/>
      <color rgb="FF000000"/>
      <name val="Arial"/>
      <family val="2"/>
    </font>
    <font>
      <sz val="9"/>
      <color theme="2" tint="-0.749992370372631"/>
      <name val="Arial"/>
      <family val="2"/>
    </font>
    <font>
      <b/>
      <sz val="9"/>
      <color theme="2" tint="-0.74999237037263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3" fontId="9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7">
    <xf numFmtId="0" fontId="0" fillId="0" borderId="0" xfId="0"/>
    <xf numFmtId="3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16" fontId="6" fillId="0" borderId="0" xfId="1" applyNumberFormat="1" applyFont="1" applyAlignment="1">
      <alignment horizontal="right"/>
    </xf>
    <xf numFmtId="16" fontId="6" fillId="0" borderId="0" xfId="1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165" fontId="5" fillId="0" borderId="0" xfId="0" applyNumberFormat="1" applyFont="1"/>
    <xf numFmtId="9" fontId="5" fillId="0" borderId="0" xfId="0" applyNumberFormat="1" applyFont="1"/>
    <xf numFmtId="9" fontId="5" fillId="0" borderId="0" xfId="4" applyFont="1"/>
    <xf numFmtId="165" fontId="5" fillId="0" borderId="0" xfId="0" applyNumberFormat="1" applyFont="1" applyAlignment="1">
      <alignment horizontal="right"/>
    </xf>
    <xf numFmtId="0" fontId="5" fillId="0" borderId="0" xfId="0" applyFont="1" applyAlignment="1"/>
    <xf numFmtId="9" fontId="6" fillId="0" borderId="0" xfId="0" applyNumberFormat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/>
    <xf numFmtId="0" fontId="8" fillId="0" borderId="0" xfId="0" applyFont="1"/>
    <xf numFmtId="165" fontId="6" fillId="0" borderId="0" xfId="0" applyNumberFormat="1" applyFont="1"/>
    <xf numFmtId="1" fontId="6" fillId="0" borderId="0" xfId="1" applyNumberFormat="1" applyFont="1" applyAlignment="1">
      <alignment horizontal="right"/>
    </xf>
    <xf numFmtId="1" fontId="6" fillId="0" borderId="0" xfId="1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5" fontId="5" fillId="0" borderId="0" xfId="0" applyNumberFormat="1" applyFont="1" applyBorder="1" applyAlignment="1">
      <alignment horizontal="right"/>
    </xf>
    <xf numFmtId="16" fontId="6" fillId="0" borderId="0" xfId="1" applyNumberFormat="1" applyFont="1" applyAlignment="1">
      <alignment horizontal="left"/>
    </xf>
    <xf numFmtId="165" fontId="5" fillId="0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166" fontId="5" fillId="0" borderId="0" xfId="0" applyNumberFormat="1" applyFont="1"/>
    <xf numFmtId="4" fontId="5" fillId="0" borderId="0" xfId="0" applyNumberFormat="1" applyFont="1"/>
    <xf numFmtId="16" fontId="5" fillId="0" borderId="0" xfId="1" applyNumberFormat="1" applyFont="1" applyAlignment="1">
      <alignment horizontal="left"/>
    </xf>
    <xf numFmtId="0" fontId="9" fillId="0" borderId="0" xfId="5" applyFont="1"/>
    <xf numFmtId="0" fontId="6" fillId="0" borderId="0" xfId="5" applyFont="1"/>
    <xf numFmtId="0" fontId="9" fillId="0" borderId="0" xfId="5" applyFont="1" applyAlignment="1">
      <alignment horizontal="center"/>
    </xf>
    <xf numFmtId="0" fontId="10" fillId="0" borderId="0" xfId="5" applyFont="1"/>
    <xf numFmtId="0" fontId="10" fillId="2" borderId="1" xfId="5" applyFont="1" applyFill="1" applyBorder="1" applyAlignment="1">
      <alignment horizontal="center"/>
    </xf>
    <xf numFmtId="0" fontId="11" fillId="2" borderId="3" xfId="5" applyFont="1" applyFill="1" applyBorder="1" applyAlignment="1">
      <alignment horizontal="center" wrapText="1"/>
    </xf>
    <xf numFmtId="0" fontId="1" fillId="0" borderId="0" xfId="5"/>
    <xf numFmtId="0" fontId="10" fillId="0" borderId="0" xfId="5" applyFont="1" applyAlignment="1">
      <alignment horizontal="right"/>
    </xf>
    <xf numFmtId="2" fontId="9" fillId="0" borderId="0" xfId="5" applyNumberFormat="1" applyFont="1" applyAlignment="1">
      <alignment horizontal="right"/>
    </xf>
    <xf numFmtId="166" fontId="9" fillId="0" borderId="0" xfId="5" applyNumberFormat="1" applyFont="1" applyAlignment="1">
      <alignment horizontal="right"/>
    </xf>
    <xf numFmtId="166" fontId="9" fillId="0" borderId="0" xfId="5" applyNumberFormat="1" applyFont="1" applyAlignment="1">
      <alignment horizontal="center"/>
    </xf>
    <xf numFmtId="2" fontId="9" fillId="0" borderId="0" xfId="5" applyNumberFormat="1" applyFont="1" applyAlignment="1">
      <alignment horizontal="center"/>
    </xf>
    <xf numFmtId="2" fontId="5" fillId="0" borderId="0" xfId="5" applyNumberFormat="1" applyFont="1" applyAlignment="1">
      <alignment horizontal="right"/>
    </xf>
    <xf numFmtId="2" fontId="12" fillId="0" borderId="0" xfId="5" applyNumberFormat="1" applyFont="1" applyAlignment="1">
      <alignment horizontal="right"/>
    </xf>
    <xf numFmtId="0" fontId="9" fillId="0" borderId="0" xfId="5" applyFont="1" applyAlignment="1">
      <alignment horizontal="right"/>
    </xf>
    <xf numFmtId="0" fontId="10" fillId="2" borderId="1" xfId="5" applyFont="1" applyFill="1" applyBorder="1" applyAlignment="1">
      <alignment horizontal="center" wrapText="1"/>
    </xf>
    <xf numFmtId="2" fontId="5" fillId="0" borderId="0" xfId="5" applyNumberFormat="1" applyFont="1" applyBorder="1" applyAlignment="1" applyProtection="1">
      <alignment horizontal="right"/>
      <protection locked="0"/>
    </xf>
    <xf numFmtId="2" fontId="9" fillId="0" borderId="0" xfId="5" applyNumberFormat="1" applyFont="1"/>
    <xf numFmtId="166" fontId="12" fillId="0" borderId="0" xfId="5" applyNumberFormat="1" applyFont="1" applyAlignment="1">
      <alignment horizontal="right"/>
    </xf>
    <xf numFmtId="2" fontId="10" fillId="2" borderId="1" xfId="5" applyNumberFormat="1" applyFont="1" applyFill="1" applyBorder="1" applyAlignment="1">
      <alignment horizontal="center"/>
    </xf>
    <xf numFmtId="2" fontId="10" fillId="2" borderId="1" xfId="5" applyNumberFormat="1" applyFont="1" applyFill="1" applyBorder="1" applyAlignment="1">
      <alignment horizontal="center" wrapText="1"/>
    </xf>
    <xf numFmtId="2" fontId="1" fillId="0" borderId="0" xfId="5" applyNumberFormat="1"/>
    <xf numFmtId="2" fontId="9" fillId="0" borderId="0" xfId="5" applyNumberFormat="1" applyFont="1" applyAlignment="1">
      <alignment horizontal="right" vertical="center"/>
    </xf>
    <xf numFmtId="0" fontId="10" fillId="0" borderId="0" xfId="5" applyFont="1" applyAlignment="1">
      <alignment horizontal="right" vertical="center"/>
    </xf>
    <xf numFmtId="0" fontId="13" fillId="0" borderId="0" xfId="5" applyFont="1" applyAlignment="1">
      <alignment vertical="center"/>
    </xf>
    <xf numFmtId="2" fontId="12" fillId="0" borderId="0" xfId="5" applyNumberFormat="1" applyFont="1" applyAlignment="1">
      <alignment horizontal="right" vertical="center"/>
    </xf>
    <xf numFmtId="0" fontId="9" fillId="0" borderId="0" xfId="5" applyFont="1" applyAlignment="1">
      <alignment vertical="center"/>
    </xf>
    <xf numFmtId="166" fontId="9" fillId="0" borderId="0" xfId="5" applyNumberFormat="1" applyFont="1" applyAlignment="1">
      <alignment horizontal="right" vertical="center"/>
    </xf>
    <xf numFmtId="0" fontId="9" fillId="0" borderId="0" xfId="5" applyFont="1" applyBorder="1"/>
    <xf numFmtId="0" fontId="10" fillId="0" borderId="0" xfId="5" applyFont="1" applyBorder="1" applyAlignment="1">
      <alignment horizontal="center"/>
    </xf>
    <xf numFmtId="0" fontId="10" fillId="0" borderId="0" xfId="5" applyFont="1" applyBorder="1" applyAlignment="1">
      <alignment horizontal="center" wrapText="1"/>
    </xf>
    <xf numFmtId="0" fontId="10" fillId="0" borderId="0" xfId="5" applyFont="1" applyBorder="1" applyAlignment="1">
      <alignment horizontal="right"/>
    </xf>
    <xf numFmtId="166" fontId="9" fillId="0" borderId="0" xfId="5" applyNumberFormat="1" applyFont="1" applyBorder="1"/>
    <xf numFmtId="166" fontId="9" fillId="0" borderId="0" xfId="5" applyNumberFormat="1" applyFont="1"/>
    <xf numFmtId="0" fontId="9" fillId="0" borderId="0" xfId="5" applyFont="1" applyBorder="1" applyAlignment="1">
      <alignment horizontal="right"/>
    </xf>
    <xf numFmtId="0" fontId="10" fillId="0" borderId="0" xfId="5" applyFont="1" applyBorder="1"/>
    <xf numFmtId="0" fontId="10" fillId="0" borderId="0" xfId="5" applyFont="1" applyBorder="1" applyAlignment="1"/>
    <xf numFmtId="0" fontId="11" fillId="2" borderId="0" xfId="5" applyFont="1" applyFill="1" applyBorder="1" applyAlignment="1">
      <alignment horizontal="center" wrapText="1"/>
    </xf>
    <xf numFmtId="0" fontId="11" fillId="0" borderId="0" xfId="5" applyFont="1" applyBorder="1" applyAlignment="1">
      <alignment horizontal="center" wrapText="1"/>
    </xf>
    <xf numFmtId="2" fontId="9" fillId="0" borderId="0" xfId="5" applyNumberFormat="1" applyFont="1" applyFill="1" applyBorder="1"/>
    <xf numFmtId="2" fontId="12" fillId="0" borderId="0" xfId="5" applyNumberFormat="1" applyFont="1"/>
    <xf numFmtId="0" fontId="12" fillId="0" borderId="0" xfId="5" applyFont="1"/>
    <xf numFmtId="2" fontId="9" fillId="0" borderId="0" xfId="6" applyNumberFormat="1" applyFont="1"/>
    <xf numFmtId="2" fontId="12" fillId="0" borderId="0" xfId="5" applyNumberFormat="1" applyFont="1" applyBorder="1"/>
    <xf numFmtId="2" fontId="12" fillId="0" borderId="0" xfId="5" applyNumberFormat="1" applyFont="1" applyAlignment="1">
      <alignment horizontal="centerContinuous"/>
    </xf>
    <xf numFmtId="2" fontId="9" fillId="0" borderId="0" xfId="5" applyNumberFormat="1" applyFont="1" applyAlignment="1">
      <alignment horizontal="centerContinuous"/>
    </xf>
    <xf numFmtId="0" fontId="9" fillId="0" borderId="0" xfId="5" applyFont="1" applyAlignment="1">
      <alignment horizontal="centerContinuous"/>
    </xf>
    <xf numFmtId="0" fontId="12" fillId="0" borderId="0" xfId="5" applyFont="1" applyAlignment="1">
      <alignment horizontal="centerContinuous"/>
    </xf>
    <xf numFmtId="2" fontId="12" fillId="0" borderId="0" xfId="5" applyNumberFormat="1" applyFont="1" applyAlignment="1">
      <alignment horizontal="center"/>
    </xf>
    <xf numFmtId="2" fontId="9" fillId="0" borderId="0" xfId="5" applyNumberFormat="1" applyFont="1" applyAlignment="1">
      <alignment horizontal="center"/>
    </xf>
    <xf numFmtId="0" fontId="10" fillId="0" borderId="0" xfId="5" applyFont="1" applyBorder="1" applyAlignment="1">
      <alignment horizontal="center" wrapText="1"/>
    </xf>
    <xf numFmtId="0" fontId="9" fillId="0" borderId="0" xfId="5" applyFont="1" applyBorder="1" applyAlignment="1">
      <alignment horizontal="left"/>
    </xf>
    <xf numFmtId="0" fontId="9" fillId="0" borderId="0" xfId="6" applyFont="1"/>
    <xf numFmtId="0" fontId="6" fillId="0" borderId="0" xfId="6" applyFont="1"/>
    <xf numFmtId="0" fontId="10" fillId="0" borderId="0" xfId="6" applyFont="1"/>
    <xf numFmtId="0" fontId="10" fillId="2" borderId="1" xfId="6" applyFont="1" applyFill="1" applyBorder="1" applyAlignment="1">
      <alignment horizontal="center" wrapText="1"/>
    </xf>
    <xf numFmtId="0" fontId="10" fillId="0" borderId="0" xfId="6" applyFont="1" applyBorder="1" applyAlignment="1"/>
    <xf numFmtId="0" fontId="11" fillId="2" borderId="0" xfId="6" applyFont="1" applyFill="1" applyBorder="1" applyAlignment="1">
      <alignment horizontal="center" wrapText="1"/>
    </xf>
    <xf numFmtId="0" fontId="1" fillId="0" borderId="0" xfId="6"/>
    <xf numFmtId="0" fontId="11" fillId="0" borderId="0" xfId="6" applyFont="1" applyBorder="1" applyAlignment="1">
      <alignment horizontal="center" wrapText="1"/>
    </xf>
    <xf numFmtId="0" fontId="10" fillId="0" borderId="0" xfId="6" applyFont="1" applyAlignment="1">
      <alignment horizontal="right"/>
    </xf>
    <xf numFmtId="166" fontId="9" fillId="0" borderId="0" xfId="6" applyNumberFormat="1" applyFont="1"/>
    <xf numFmtId="0" fontId="9" fillId="0" borderId="0" xfId="6" applyFont="1" applyAlignment="1">
      <alignment horizontal="right"/>
    </xf>
    <xf numFmtId="2" fontId="9" fillId="0" borderId="0" xfId="6" applyNumberFormat="1" applyFont="1" applyFill="1" applyBorder="1"/>
    <xf numFmtId="2" fontId="12" fillId="0" borderId="0" xfId="6" applyNumberFormat="1" applyFont="1"/>
    <xf numFmtId="0" fontId="12" fillId="0" borderId="0" xfId="6" applyFont="1"/>
    <xf numFmtId="2" fontId="12" fillId="0" borderId="0" xfId="6" applyNumberFormat="1" applyFont="1" applyBorder="1"/>
    <xf numFmtId="2" fontId="12" fillId="0" borderId="0" xfId="6" applyNumberFormat="1" applyFont="1" applyAlignment="1">
      <alignment horizontal="right"/>
    </xf>
    <xf numFmtId="0" fontId="9" fillId="0" borderId="0" xfId="6" applyFont="1" applyBorder="1"/>
    <xf numFmtId="0" fontId="10" fillId="0" borderId="0" xfId="6" applyFont="1" applyBorder="1" applyAlignment="1">
      <alignment horizontal="center"/>
    </xf>
    <xf numFmtId="0" fontId="10" fillId="0" borderId="0" xfId="6" applyFont="1" applyBorder="1" applyAlignment="1">
      <alignment horizontal="center" wrapText="1"/>
    </xf>
    <xf numFmtId="0" fontId="10" fillId="0" borderId="0" xfId="6" applyFont="1" applyBorder="1" applyAlignment="1">
      <alignment horizontal="center" wrapText="1"/>
    </xf>
    <xf numFmtId="0" fontId="9" fillId="0" borderId="0" xfId="6" applyFont="1" applyBorder="1" applyAlignment="1">
      <alignment horizontal="left"/>
    </xf>
    <xf numFmtId="166" fontId="9" fillId="0" borderId="0" xfId="6" applyNumberFormat="1" applyFont="1" applyBorder="1"/>
    <xf numFmtId="0" fontId="10" fillId="0" borderId="0" xfId="6" applyFont="1" applyBorder="1" applyAlignment="1">
      <alignment horizontal="right"/>
    </xf>
    <xf numFmtId="0" fontId="9" fillId="0" borderId="0" xfId="6" applyFont="1" applyBorder="1" applyAlignment="1">
      <alignment horizontal="right"/>
    </xf>
    <xf numFmtId="0" fontId="10" fillId="0" borderId="0" xfId="6" applyFont="1" applyBorder="1"/>
    <xf numFmtId="0" fontId="10" fillId="0" borderId="0" xfId="6" applyFont="1" applyBorder="1" applyAlignment="1">
      <alignment wrapText="1"/>
    </xf>
    <xf numFmtId="0" fontId="10" fillId="2" borderId="2" xfId="6" applyFont="1" applyFill="1" applyBorder="1" applyAlignment="1">
      <alignment horizontal="center" wrapText="1"/>
    </xf>
    <xf numFmtId="0" fontId="11" fillId="0" borderId="0" xfId="6" applyFont="1" applyBorder="1" applyAlignment="1">
      <alignment wrapText="1"/>
    </xf>
    <xf numFmtId="2" fontId="9" fillId="0" borderId="0" xfId="6" applyNumberFormat="1" applyFont="1" applyBorder="1"/>
    <xf numFmtId="2" fontId="12" fillId="0" borderId="0" xfId="6" applyNumberFormat="1" applyFont="1" applyAlignment="1">
      <alignment horizontal="center"/>
    </xf>
    <xf numFmtId="0" fontId="1" fillId="0" borderId="0" xfId="6" applyFont="1"/>
    <xf numFmtId="2" fontId="9" fillId="0" borderId="0" xfId="6" applyNumberFormat="1" applyFont="1" applyAlignment="1">
      <alignment horizontal="right"/>
    </xf>
    <xf numFmtId="2" fontId="6" fillId="0" borderId="0" xfId="6" applyNumberFormat="1" applyFont="1" applyAlignment="1"/>
    <xf numFmtId="2" fontId="9" fillId="0" borderId="0" xfId="6" applyNumberFormat="1" applyFont="1" applyAlignment="1"/>
    <xf numFmtId="2" fontId="10" fillId="0" borderId="0" xfId="6" applyNumberFormat="1" applyFont="1" applyAlignment="1"/>
    <xf numFmtId="16" fontId="10" fillId="0" borderId="0" xfId="6" applyNumberFormat="1" applyFont="1" applyAlignment="1">
      <alignment horizontal="right"/>
    </xf>
    <xf numFmtId="2" fontId="9" fillId="0" borderId="0" xfId="6" applyNumberFormat="1" applyFont="1" applyBorder="1" applyAlignment="1"/>
    <xf numFmtId="2" fontId="10" fillId="0" borderId="0" xfId="6" applyNumberFormat="1" applyFont="1" applyBorder="1" applyAlignment="1">
      <alignment horizontal="center"/>
    </xf>
    <xf numFmtId="2" fontId="9" fillId="0" borderId="0" xfId="6" applyNumberFormat="1" applyFont="1" applyBorder="1" applyAlignment="1">
      <alignment wrapText="1"/>
    </xf>
    <xf numFmtId="2" fontId="9" fillId="0" borderId="0" xfId="6" applyNumberFormat="1" applyFont="1" applyBorder="1" applyAlignment="1">
      <alignment horizontal="center" wrapText="1"/>
    </xf>
    <xf numFmtId="2" fontId="9" fillId="0" borderId="0" xfId="6" applyNumberFormat="1" applyFont="1" applyBorder="1" applyAlignment="1">
      <alignment horizontal="right"/>
    </xf>
    <xf numFmtId="2" fontId="5" fillId="0" borderId="0" xfId="6" applyNumberFormat="1" applyFont="1" applyAlignment="1">
      <alignment horizontal="right"/>
    </xf>
    <xf numFmtId="2" fontId="10" fillId="0" borderId="0" xfId="6" applyNumberFormat="1" applyFont="1" applyBorder="1" applyAlignment="1">
      <alignment horizontal="left"/>
    </xf>
    <xf numFmtId="0" fontId="9" fillId="0" borderId="0" xfId="6" applyFont="1" applyBorder="1" applyAlignment="1"/>
    <xf numFmtId="0" fontId="12" fillId="0" borderId="0" xfId="6" applyNumberFormat="1" applyFont="1" applyAlignment="1">
      <alignment horizontal="right"/>
    </xf>
    <xf numFmtId="49" fontId="12" fillId="0" borderId="0" xfId="6" applyNumberFormat="1" applyFont="1" applyAlignment="1">
      <alignment horizontal="right"/>
    </xf>
    <xf numFmtId="0" fontId="10" fillId="0" borderId="0" xfId="6" applyFont="1" applyBorder="1" applyAlignment="1">
      <alignment horizontal="left"/>
    </xf>
    <xf numFmtId="0" fontId="6" fillId="0" borderId="0" xfId="6" applyFont="1" applyAlignment="1">
      <alignment horizontal="left"/>
    </xf>
    <xf numFmtId="0" fontId="14" fillId="0" borderId="0" xfId="6" applyFont="1" applyAlignment="1">
      <alignment horizontal="center"/>
    </xf>
    <xf numFmtId="0" fontId="14" fillId="0" borderId="0" xfId="6" applyFont="1"/>
    <xf numFmtId="0" fontId="6" fillId="0" borderId="0" xfId="6" applyFont="1" applyAlignment="1">
      <alignment horizontal="center"/>
    </xf>
    <xf numFmtId="0" fontId="6" fillId="0" borderId="0" xfId="6" applyNumberFormat="1" applyFont="1" applyAlignment="1">
      <alignment horizontal="center"/>
    </xf>
    <xf numFmtId="2" fontId="6" fillId="0" borderId="0" xfId="6" applyNumberFormat="1" applyFont="1" applyBorder="1" applyAlignment="1" applyProtection="1">
      <alignment horizontal="center" vertical="center"/>
      <protection locked="0"/>
    </xf>
    <xf numFmtId="2" fontId="6" fillId="0" borderId="0" xfId="6" applyNumberFormat="1" applyFont="1" applyAlignment="1">
      <alignment horizontal="center"/>
    </xf>
    <xf numFmtId="2" fontId="15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right" vertical="center"/>
    </xf>
    <xf numFmtId="2" fontId="5" fillId="0" borderId="0" xfId="6" applyNumberFormat="1" applyFont="1" applyBorder="1" applyAlignment="1">
      <alignment horizontal="right" vertical="center"/>
    </xf>
    <xf numFmtId="2" fontId="5" fillId="0" borderId="3" xfId="6" applyNumberFormat="1" applyFont="1" applyBorder="1" applyAlignment="1">
      <alignment horizontal="right" vertical="center"/>
    </xf>
    <xf numFmtId="0" fontId="5" fillId="0" borderId="0" xfId="6" applyNumberFormat="1" applyFont="1" applyAlignment="1">
      <alignment horizontal="right" vertical="center"/>
    </xf>
    <xf numFmtId="0" fontId="5" fillId="0" borderId="0" xfId="6" applyNumberFormat="1" applyFont="1" applyAlignment="1">
      <alignment horizontal="center" vertical="center"/>
    </xf>
    <xf numFmtId="2" fontId="5" fillId="0" borderId="0" xfId="6" applyNumberFormat="1" applyFont="1" applyAlignment="1">
      <alignment horizontal="center" vertical="center"/>
    </xf>
    <xf numFmtId="0" fontId="11" fillId="2" borderId="0" xfId="6" applyFont="1" applyFill="1" applyBorder="1" applyAlignment="1">
      <alignment horizontal="center" vertical="center" wrapText="1"/>
    </xf>
    <xf numFmtId="4" fontId="9" fillId="0" borderId="0" xfId="6" applyNumberFormat="1" applyFont="1"/>
    <xf numFmtId="0" fontId="10" fillId="2" borderId="1" xfId="6" applyFont="1" applyFill="1" applyBorder="1" applyAlignment="1">
      <alignment horizontal="center"/>
    </xf>
    <xf numFmtId="0" fontId="10" fillId="2" borderId="2" xfId="6" applyFont="1" applyFill="1" applyBorder="1" applyAlignment="1">
      <alignment horizontal="center"/>
    </xf>
    <xf numFmtId="0" fontId="10" fillId="0" borderId="0" xfId="6" applyFont="1" applyBorder="1" applyAlignment="1">
      <alignment horizontal="center"/>
    </xf>
    <xf numFmtId="3" fontId="9" fillId="0" borderId="0" xfId="6" applyNumberFormat="1" applyFont="1"/>
    <xf numFmtId="1" fontId="9" fillId="0" borderId="0" xfId="6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6" fillId="0" borderId="0" xfId="0" applyFont="1"/>
    <xf numFmtId="0" fontId="7" fillId="2" borderId="3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right"/>
    </xf>
    <xf numFmtId="4" fontId="5" fillId="0" borderId="0" xfId="1" applyNumberFormat="1" applyFont="1" applyAlignment="1">
      <alignment horizontal="right"/>
    </xf>
    <xf numFmtId="4" fontId="5" fillId="0" borderId="0" xfId="1" applyNumberFormat="1" applyFont="1" applyAlignment="1"/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6" fillId="0" borderId="0" xfId="0" applyNumberFormat="1" applyFont="1"/>
    <xf numFmtId="165" fontId="5" fillId="0" borderId="0" xfId="1" applyNumberFormat="1" applyFont="1" applyAlignment="1">
      <alignment horizontal="right"/>
    </xf>
    <xf numFmtId="4" fontId="5" fillId="0" borderId="0" xfId="0" applyNumberFormat="1" applyFont="1" applyAlignment="1"/>
    <xf numFmtId="4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right"/>
    </xf>
    <xf numFmtId="4" fontId="6" fillId="0" borderId="0" xfId="1" applyNumberFormat="1" applyFont="1" applyAlignment="1"/>
    <xf numFmtId="2" fontId="6" fillId="0" borderId="0" xfId="1" applyNumberFormat="1" applyFont="1" applyAlignment="1">
      <alignment horizontal="right"/>
    </xf>
    <xf numFmtId="2" fontId="6" fillId="0" borderId="0" xfId="1" applyNumberFormat="1" applyFont="1" applyAlignment="1"/>
    <xf numFmtId="3" fontId="6" fillId="0" borderId="0" xfId="0" applyNumberFormat="1" applyFont="1" applyAlignment="1">
      <alignment horizontal="right"/>
    </xf>
    <xf numFmtId="2" fontId="6" fillId="0" borderId="0" xfId="0" applyNumberFormat="1" applyFont="1"/>
    <xf numFmtId="3" fontId="6" fillId="0" borderId="0" xfId="0" applyNumberFormat="1" applyFont="1"/>
    <xf numFmtId="2" fontId="5" fillId="0" borderId="0" xfId="0" applyNumberFormat="1" applyFont="1"/>
    <xf numFmtId="0" fontId="12" fillId="0" borderId="0" xfId="0" applyFont="1"/>
    <xf numFmtId="3" fontId="9" fillId="0" borderId="0" xfId="7" applyFont="1"/>
    <xf numFmtId="3" fontId="6" fillId="0" borderId="0" xfId="7" applyFont="1"/>
    <xf numFmtId="3" fontId="9" fillId="0" borderId="0" xfId="7" applyFont="1" applyBorder="1"/>
    <xf numFmtId="3" fontId="10" fillId="0" borderId="0" xfId="7" applyFont="1"/>
    <xf numFmtId="3" fontId="10" fillId="0" borderId="1" xfId="7" applyFont="1" applyBorder="1" applyAlignment="1">
      <alignment horizontal="center"/>
    </xf>
    <xf numFmtId="3" fontId="10" fillId="2" borderId="1" xfId="7" applyFont="1" applyFill="1" applyBorder="1" applyAlignment="1">
      <alignment horizontal="center"/>
    </xf>
    <xf numFmtId="3" fontId="10" fillId="0" borderId="0" xfId="7" applyFont="1" applyBorder="1" applyAlignment="1"/>
    <xf numFmtId="3" fontId="10" fillId="0" borderId="0" xfId="7" applyFont="1" applyBorder="1" applyAlignment="1">
      <alignment horizontal="center"/>
    </xf>
    <xf numFmtId="3" fontId="9" fillId="0" borderId="0" xfId="7" applyNumberFormat="1" applyFont="1" applyAlignment="1">
      <alignment horizontal="right"/>
    </xf>
    <xf numFmtId="3" fontId="9" fillId="0" borderId="0" xfId="7" applyNumberFormat="1" applyFont="1"/>
    <xf numFmtId="3" fontId="9" fillId="0" borderId="0" xfId="7" applyNumberFormat="1" applyFont="1" applyBorder="1"/>
    <xf numFmtId="166" fontId="9" fillId="0" borderId="0" xfId="7" applyNumberFormat="1" applyFont="1"/>
    <xf numFmtId="3" fontId="12" fillId="0" borderId="0" xfId="7" applyNumberFormat="1" applyFont="1" applyAlignment="1">
      <alignment wrapText="1"/>
    </xf>
    <xf numFmtId="3" fontId="10" fillId="0" borderId="0" xfId="7" applyFont="1" applyAlignment="1">
      <alignment horizontal="right"/>
    </xf>
    <xf numFmtId="3" fontId="5" fillId="0" borderId="0" xfId="7" applyNumberFormat="1" applyFont="1" applyAlignment="1">
      <alignment horizontal="right"/>
    </xf>
    <xf numFmtId="3" fontId="10" fillId="2" borderId="1" xfId="7" applyFont="1" applyFill="1" applyBorder="1" applyAlignment="1">
      <alignment horizontal="center" wrapText="1"/>
    </xf>
    <xf numFmtId="3" fontId="9" fillId="0" borderId="0" xfId="7"/>
    <xf numFmtId="3" fontId="9" fillId="0" borderId="0" xfId="6" applyNumberFormat="1" applyFont="1" applyAlignment="1">
      <alignment horizontal="right"/>
    </xf>
    <xf numFmtId="3" fontId="9" fillId="0" borderId="0" xfId="6" applyNumberFormat="1" applyFont="1" applyBorder="1"/>
    <xf numFmtId="0" fontId="9" fillId="0" borderId="0" xfId="6" applyFont="1" applyAlignment="1">
      <alignment vertical="center"/>
    </xf>
    <xf numFmtId="165" fontId="9" fillId="0" borderId="0" xfId="6" applyNumberFormat="1" applyFont="1" applyAlignment="1">
      <alignment horizontal="right"/>
    </xf>
    <xf numFmtId="1" fontId="9" fillId="0" borderId="0" xfId="6" applyNumberFormat="1" applyFont="1" applyBorder="1"/>
    <xf numFmtId="3" fontId="5" fillId="0" borderId="0" xfId="6" applyNumberFormat="1" applyFont="1" applyAlignment="1">
      <alignment horizontal="right"/>
    </xf>
    <xf numFmtId="3" fontId="9" fillId="0" borderId="0" xfId="6" applyNumberFormat="1" applyFont="1" applyBorder="1" applyAlignment="1">
      <alignment horizontal="right"/>
    </xf>
    <xf numFmtId="0" fontId="1" fillId="0" borderId="0" xfId="6" applyBorder="1"/>
    <xf numFmtId="3" fontId="10" fillId="0" borderId="0" xfId="6" applyNumberFormat="1" applyFont="1" applyAlignment="1">
      <alignment horizontal="right"/>
    </xf>
    <xf numFmtId="166" fontId="10" fillId="0" borderId="0" xfId="6" applyNumberFormat="1" applyFont="1"/>
    <xf numFmtId="2" fontId="10" fillId="0" borderId="0" xfId="6" applyNumberFormat="1" applyFont="1"/>
    <xf numFmtId="166" fontId="10" fillId="0" borderId="0" xfId="6" applyNumberFormat="1" applyFont="1" applyBorder="1"/>
    <xf numFmtId="1" fontId="10" fillId="0" borderId="0" xfId="6" applyNumberFormat="1" applyFont="1" applyBorder="1"/>
    <xf numFmtId="0" fontId="1" fillId="0" borderId="0" xfId="6" applyAlignment="1">
      <alignment vertical="center"/>
    </xf>
    <xf numFmtId="0" fontId="11" fillId="0" borderId="0" xfId="6" applyFont="1" applyBorder="1" applyAlignment="1">
      <alignment horizontal="center" vertical="center" wrapText="1"/>
    </xf>
    <xf numFmtId="0" fontId="9" fillId="0" borderId="0" xfId="6" applyNumberFormat="1" applyFont="1" applyAlignment="1">
      <alignment horizontal="right"/>
    </xf>
    <xf numFmtId="167" fontId="12" fillId="3" borderId="0" xfId="0" applyNumberFormat="1" applyFont="1" applyFill="1" applyAlignment="1">
      <alignment vertical="top" wrapText="1"/>
    </xf>
    <xf numFmtId="168" fontId="12" fillId="3" borderId="0" xfId="3" applyNumberFormat="1" applyFont="1" applyFill="1" applyAlignment="1">
      <alignment horizontal="right" vertical="top" wrapText="1"/>
    </xf>
    <xf numFmtId="167" fontId="12" fillId="3" borderId="0" xfId="0" applyNumberFormat="1" applyFont="1" applyFill="1" applyAlignment="1">
      <alignment horizontal="right" vertical="top" wrapText="1"/>
    </xf>
    <xf numFmtId="168" fontId="12" fillId="3" borderId="0" xfId="0" applyNumberFormat="1" applyFont="1" applyFill="1" applyAlignment="1">
      <alignment horizontal="right" vertical="top" wrapText="1"/>
    </xf>
    <xf numFmtId="169" fontId="12" fillId="3" borderId="0" xfId="0" applyNumberFormat="1" applyFont="1" applyFill="1" applyAlignment="1">
      <alignment horizontal="right" vertical="top" wrapText="1"/>
    </xf>
    <xf numFmtId="168" fontId="5" fillId="0" borderId="0" xfId="0" applyNumberFormat="1" applyFont="1" applyAlignment="1">
      <alignment horizontal="right" vertical="top" wrapText="1"/>
    </xf>
    <xf numFmtId="2" fontId="5" fillId="0" borderId="0" xfId="0" applyNumberFormat="1" applyFont="1" applyAlignment="1">
      <alignment horizontal="right" vertical="top" wrapText="1"/>
    </xf>
    <xf numFmtId="168" fontId="5" fillId="0" borderId="0" xfId="0" applyNumberFormat="1" applyFont="1"/>
    <xf numFmtId="2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168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168" fontId="6" fillId="0" borderId="0" xfId="0" applyNumberFormat="1" applyFont="1"/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/>
    <xf numFmtId="2" fontId="12" fillId="3" borderId="0" xfId="0" applyNumberFormat="1" applyFont="1" applyFill="1" applyAlignment="1">
      <alignment vertical="top" wrapText="1"/>
    </xf>
    <xf numFmtId="2" fontId="12" fillId="3" borderId="0" xfId="0" applyNumberFormat="1" applyFont="1" applyFill="1" applyAlignment="1">
      <alignment horizontal="right" vertical="top"/>
    </xf>
    <xf numFmtId="2" fontId="12" fillId="3" borderId="0" xfId="0" applyNumberFormat="1" applyFont="1" applyFill="1" applyAlignment="1">
      <alignment horizontal="right" vertical="top" wrapText="1"/>
    </xf>
    <xf numFmtId="2" fontId="5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16" fontId="6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8" fontId="5" fillId="0" borderId="0" xfId="3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 vertical="center" wrapText="1"/>
    </xf>
    <xf numFmtId="168" fontId="12" fillId="0" borderId="0" xfId="3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Fill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wrapText="1"/>
    </xf>
    <xf numFmtId="2" fontId="9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center" vertical="center"/>
    </xf>
    <xf numFmtId="2" fontId="5" fillId="0" borderId="0" xfId="1" applyNumberFormat="1" applyFont="1" applyAlignment="1">
      <alignment horizontal="right" vertical="top"/>
    </xf>
    <xf numFmtId="2" fontId="5" fillId="0" borderId="0" xfId="1" applyNumberFormat="1" applyFont="1" applyAlignment="1">
      <alignment horizontal="right" vertical="top" wrapText="1"/>
    </xf>
    <xf numFmtId="0" fontId="10" fillId="0" borderId="0" xfId="0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" fontId="5" fillId="0" borderId="0" xfId="1" applyNumberFormat="1" applyFont="1" applyAlignment="1">
      <alignment horizontal="center" vertical="center"/>
    </xf>
    <xf numFmtId="16" fontId="6" fillId="0" borderId="0" xfId="1" applyNumberFormat="1" applyFont="1" applyAlignment="1">
      <alignment horizontal="center" vertical="center"/>
    </xf>
    <xf numFmtId="0" fontId="24" fillId="0" borderId="0" xfId="6" applyFont="1"/>
    <xf numFmtId="0" fontId="11" fillId="2" borderId="3" xfId="6" applyFont="1" applyFill="1" applyBorder="1" applyAlignment="1">
      <alignment horizontal="center" wrapText="1"/>
    </xf>
    <xf numFmtId="0" fontId="11" fillId="2" borderId="3" xfId="6" applyFont="1" applyFill="1" applyBorder="1" applyAlignment="1">
      <alignment horizontal="center"/>
    </xf>
    <xf numFmtId="4" fontId="9" fillId="0" borderId="0" xfId="6" applyNumberFormat="1" applyFont="1" applyAlignment="1">
      <alignment horizontal="right"/>
    </xf>
    <xf numFmtId="2" fontId="12" fillId="0" borderId="0" xfId="6" applyNumberFormat="1" applyFont="1" applyAlignment="1">
      <alignment vertical="center" wrapText="1"/>
    </xf>
    <xf numFmtId="4" fontId="9" fillId="0" borderId="0" xfId="6" applyNumberFormat="1" applyFont="1" applyAlignment="1">
      <alignment vertical="center"/>
    </xf>
    <xf numFmtId="2" fontId="12" fillId="0" borderId="0" xfId="6" applyNumberFormat="1" applyFont="1" applyAlignment="1">
      <alignment wrapText="1"/>
    </xf>
    <xf numFmtId="4" fontId="12" fillId="0" borderId="0" xfId="6" applyNumberFormat="1" applyFont="1"/>
    <xf numFmtId="4" fontId="12" fillId="0" borderId="0" xfId="6" applyNumberFormat="1" applyFont="1" applyAlignment="1"/>
    <xf numFmtId="0" fontId="11" fillId="0" borderId="0" xfId="6" applyFont="1" applyBorder="1" applyAlignment="1">
      <alignment horizontal="center" wrapText="1"/>
    </xf>
    <xf numFmtId="0" fontId="10" fillId="0" borderId="3" xfId="6" applyFont="1" applyBorder="1" applyAlignment="1">
      <alignment horizontal="center" wrapText="1"/>
    </xf>
    <xf numFmtId="0" fontId="12" fillId="0" borderId="0" xfId="6" applyFont="1" applyAlignment="1">
      <alignment wrapText="1"/>
    </xf>
    <xf numFmtId="0" fontId="9" fillId="0" borderId="0" xfId="6" applyFont="1" applyAlignment="1">
      <alignment horizontal="center"/>
    </xf>
    <xf numFmtId="0" fontId="1" fillId="0" borderId="0" xfId="6" applyAlignment="1">
      <alignment horizontal="center"/>
    </xf>
    <xf numFmtId="0" fontId="11" fillId="2" borderId="3" xfId="6" applyFont="1" applyFill="1" applyBorder="1" applyAlignment="1">
      <alignment horizontal="right" wrapText="1"/>
    </xf>
    <xf numFmtId="0" fontId="11" fillId="2" borderId="3" xfId="6" applyFont="1" applyFill="1" applyBorder="1" applyAlignment="1">
      <alignment horizontal="left" wrapText="1"/>
    </xf>
    <xf numFmtId="0" fontId="11" fillId="2" borderId="3" xfId="6" applyFont="1" applyFill="1" applyBorder="1" applyAlignment="1">
      <alignment wrapText="1"/>
    </xf>
    <xf numFmtId="0" fontId="1" fillId="2" borderId="0" xfId="6" applyFill="1" applyAlignment="1">
      <alignment horizontal="center"/>
    </xf>
    <xf numFmtId="3" fontId="12" fillId="0" borderId="0" xfId="6" applyNumberFormat="1" applyFont="1"/>
    <xf numFmtId="0" fontId="9" fillId="0" borderId="0" xfId="6" applyFont="1" applyAlignment="1">
      <alignment horizontal="centerContinuous"/>
    </xf>
    <xf numFmtId="2" fontId="12" fillId="0" borderId="0" xfId="6" applyNumberFormat="1" applyFont="1" applyAlignment="1">
      <alignment horizontal="centerContinuous"/>
    </xf>
    <xf numFmtId="2" fontId="12" fillId="0" borderId="0" xfId="6" applyNumberFormat="1" applyFont="1" applyAlignment="1">
      <alignment horizontal="left"/>
    </xf>
    <xf numFmtId="166" fontId="9" fillId="0" borderId="0" xfId="6" applyNumberFormat="1" applyFont="1" applyAlignment="1">
      <alignment horizontal="center"/>
    </xf>
    <xf numFmtId="3" fontId="9" fillId="0" borderId="0" xfId="6" applyNumberFormat="1" applyFont="1" applyAlignment="1">
      <alignment horizontal="left"/>
    </xf>
    <xf numFmtId="4" fontId="9" fillId="0" borderId="0" xfId="6" applyNumberFormat="1" applyFont="1" applyAlignment="1">
      <alignment horizontal="center"/>
    </xf>
    <xf numFmtId="3" fontId="12" fillId="0" borderId="0" xfId="6" applyNumberFormat="1" applyFont="1" applyAlignment="1">
      <alignment wrapText="1"/>
    </xf>
    <xf numFmtId="4" fontId="9" fillId="0" borderId="0" xfId="6" applyNumberFormat="1" applyFont="1" applyAlignment="1">
      <alignment horizontal="left"/>
    </xf>
    <xf numFmtId="2" fontId="5" fillId="0" borderId="0" xfId="6" applyNumberFormat="1" applyFont="1" applyAlignment="1">
      <alignment horizontal="left"/>
    </xf>
    <xf numFmtId="166" fontId="9" fillId="0" borderId="0" xfId="6" applyNumberFormat="1" applyFont="1" applyAlignment="1">
      <alignment horizontal="left"/>
    </xf>
    <xf numFmtId="3" fontId="9" fillId="0" borderId="0" xfId="6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12" fillId="0" borderId="0" xfId="0" applyNumberFormat="1" applyFont="1"/>
    <xf numFmtId="2" fontId="5" fillId="0" borderId="0" xfId="1" applyNumberFormat="1" applyFont="1" applyAlignment="1"/>
    <xf numFmtId="2" fontId="12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" fontId="12" fillId="0" borderId="0" xfId="0" applyNumberFormat="1" applyFont="1" applyAlignment="1">
      <alignment horizontal="right"/>
    </xf>
    <xf numFmtId="1" fontId="5" fillId="0" borderId="0" xfId="0" applyNumberFormat="1" applyFont="1"/>
    <xf numFmtId="1" fontId="12" fillId="0" borderId="0" xfId="0" applyNumberFormat="1" applyFont="1"/>
    <xf numFmtId="2" fontId="12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" fontId="6" fillId="0" borderId="0" xfId="0" applyNumberFormat="1" applyFont="1"/>
    <xf numFmtId="3" fontId="12" fillId="0" borderId="0" xfId="0" applyNumberFormat="1" applyFont="1" applyAlignment="1">
      <alignment horizontal="right" wrapText="1"/>
    </xf>
    <xf numFmtId="16" fontId="5" fillId="0" borderId="0" xfId="1" applyNumberFormat="1" applyFont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 wrapText="1"/>
    </xf>
    <xf numFmtId="170" fontId="12" fillId="0" borderId="0" xfId="0" applyNumberFormat="1" applyFont="1"/>
    <xf numFmtId="2" fontId="5" fillId="0" borderId="0" xfId="1" applyNumberFormat="1" applyFont="1" applyAlignment="1">
      <alignment horizontal="right"/>
    </xf>
    <xf numFmtId="171" fontId="12" fillId="0" borderId="0" xfId="3" applyNumberFormat="1" applyFont="1" applyAlignment="1">
      <alignment horizontal="right" wrapText="1"/>
    </xf>
    <xf numFmtId="0" fontId="12" fillId="0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3" fontId="5" fillId="0" borderId="0" xfId="0" applyNumberFormat="1" applyFont="1" applyBorder="1"/>
    <xf numFmtId="2" fontId="12" fillId="0" borderId="0" xfId="0" applyNumberFormat="1" applyFont="1" applyFill="1" applyAlignment="1">
      <alignment wrapText="1"/>
    </xf>
    <xf numFmtId="0" fontId="12" fillId="0" borderId="0" xfId="0" applyFont="1" applyFill="1"/>
    <xf numFmtId="3" fontId="12" fillId="0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2" fontId="5" fillId="0" borderId="0" xfId="0" applyNumberFormat="1" applyFont="1" applyAlignment="1">
      <alignment horizontal="center"/>
    </xf>
    <xf numFmtId="0" fontId="11" fillId="0" borderId="0" xfId="6" applyFont="1" applyFill="1" applyBorder="1" applyAlignment="1">
      <alignment horizontal="center" wrapText="1"/>
    </xf>
    <xf numFmtId="2" fontId="5" fillId="0" borderId="0" xfId="6" applyNumberFormat="1" applyFont="1" applyAlignment="1">
      <alignment horizontal="center"/>
    </xf>
    <xf numFmtId="3" fontId="5" fillId="0" borderId="0" xfId="6" applyNumberFormat="1" applyFont="1" applyAlignment="1">
      <alignment horizontal="center"/>
    </xf>
    <xf numFmtId="1" fontId="12" fillId="0" borderId="0" xfId="6" applyNumberFormat="1" applyFont="1" applyAlignment="1">
      <alignment horizontal="right"/>
    </xf>
    <xf numFmtId="1" fontId="12" fillId="0" borderId="0" xfId="6" applyNumberFormat="1" applyFont="1" applyAlignment="1">
      <alignment horizontal="center"/>
    </xf>
    <xf numFmtId="166" fontId="12" fillId="0" borderId="0" xfId="6" applyNumberFormat="1" applyFont="1" applyAlignment="1">
      <alignment horizontal="center"/>
    </xf>
    <xf numFmtId="166" fontId="12" fillId="0" borderId="0" xfId="6" applyNumberFormat="1" applyFont="1" applyAlignment="1">
      <alignment horizontal="right"/>
    </xf>
    <xf numFmtId="166" fontId="9" fillId="0" borderId="0" xfId="6" applyNumberFormat="1" applyFont="1" applyAlignment="1">
      <alignment horizontal="right"/>
    </xf>
    <xf numFmtId="1" fontId="9" fillId="0" borderId="0" xfId="6" applyNumberFormat="1" applyFont="1" applyAlignment="1">
      <alignment horizontal="right"/>
    </xf>
    <xf numFmtId="2" fontId="9" fillId="0" borderId="0" xfId="6" applyNumberFormat="1" applyFont="1" applyAlignment="1">
      <alignment horizontal="center"/>
    </xf>
    <xf numFmtId="166" fontId="9" fillId="0" borderId="0" xfId="6" applyNumberFormat="1" applyFont="1" applyAlignment="1"/>
    <xf numFmtId="37" fontId="9" fillId="0" borderId="0" xfId="9" applyNumberFormat="1" applyFont="1"/>
    <xf numFmtId="3" fontId="9" fillId="0" borderId="0" xfId="6" applyNumberFormat="1" applyFont="1" applyAlignment="1">
      <alignment horizontal="center"/>
    </xf>
    <xf numFmtId="3" fontId="5" fillId="0" borderId="0" xfId="6" applyNumberFormat="1" applyFont="1" applyAlignment="1"/>
    <xf numFmtId="3" fontId="9" fillId="0" borderId="0" xfId="6" applyNumberFormat="1" applyFont="1" applyAlignment="1"/>
    <xf numFmtId="37" fontId="9" fillId="0" borderId="0" xfId="9" applyNumberFormat="1" applyFont="1" applyAlignment="1">
      <alignment horizontal="right"/>
    </xf>
    <xf numFmtId="0" fontId="10" fillId="2" borderId="0" xfId="6" applyFont="1" applyFill="1" applyBorder="1" applyAlignment="1">
      <alignment horizontal="center" vertical="center" wrapText="1"/>
    </xf>
    <xf numFmtId="0" fontId="10" fillId="2" borderId="0" xfId="6" applyFont="1" applyFill="1" applyBorder="1" applyAlignment="1">
      <alignment horizontal="center" wrapText="1"/>
    </xf>
    <xf numFmtId="0" fontId="10" fillId="2" borderId="1" xfId="6" applyFont="1" applyFill="1" applyBorder="1" applyAlignment="1">
      <alignment horizontal="center" vertical="center" wrapText="1"/>
    </xf>
    <xf numFmtId="2" fontId="9" fillId="0" borderId="0" xfId="6" applyNumberFormat="1" applyFont="1" applyAlignment="1">
      <alignment horizontal="centerContinuous"/>
    </xf>
    <xf numFmtId="2" fontId="9" fillId="0" borderId="0" xfId="6" applyNumberFormat="1" applyFont="1" applyAlignment="1">
      <alignment horizontal="center"/>
    </xf>
    <xf numFmtId="0" fontId="9" fillId="0" borderId="0" xfId="6" applyFont="1" applyFill="1"/>
    <xf numFmtId="0" fontId="11" fillId="0" borderId="0" xfId="6" applyFont="1" applyBorder="1" applyAlignment="1">
      <alignment horizontal="center"/>
    </xf>
    <xf numFmtId="0" fontId="11" fillId="0" borderId="3" xfId="6" applyFont="1" applyBorder="1" applyAlignment="1">
      <alignment wrapText="1"/>
    </xf>
    <xf numFmtId="0" fontId="11" fillId="0" borderId="3" xfId="6" applyFont="1" applyFill="1" applyBorder="1" applyAlignment="1">
      <alignment horizontal="center" wrapText="1"/>
    </xf>
    <xf numFmtId="2" fontId="9" fillId="0" borderId="0" xfId="6" applyNumberFormat="1" applyFont="1" applyFill="1"/>
    <xf numFmtId="0" fontId="10" fillId="2" borderId="1" xfId="6" applyFont="1" applyFill="1" applyBorder="1" applyAlignment="1">
      <alignment horizontal="left"/>
    </xf>
    <xf numFmtId="0" fontId="10" fillId="0" borderId="3" xfId="6" applyFont="1" applyFill="1" applyBorder="1" applyAlignment="1"/>
    <xf numFmtId="0" fontId="10" fillId="0" borderId="0" xfId="6" applyFont="1" applyFill="1" applyBorder="1" applyAlignment="1"/>
    <xf numFmtId="0" fontId="10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4" fontId="9" fillId="0" borderId="0" xfId="6" applyNumberFormat="1" applyFont="1" applyFill="1"/>
    <xf numFmtId="0" fontId="10" fillId="0" borderId="0" xfId="6" applyFont="1" applyFill="1" applyBorder="1" applyAlignment="1">
      <alignment horizontal="center" wrapText="1"/>
    </xf>
    <xf numFmtId="0" fontId="11" fillId="0" borderId="0" xfId="6" applyFont="1" applyFill="1" applyBorder="1" applyAlignment="1">
      <alignment wrapText="1"/>
    </xf>
    <xf numFmtId="0" fontId="11" fillId="0" borderId="0" xfId="6" applyFont="1" applyFill="1" applyBorder="1" applyAlignment="1"/>
    <xf numFmtId="0" fontId="11" fillId="2" borderId="0" xfId="6" applyFont="1" applyFill="1" applyBorder="1" applyAlignment="1">
      <alignment horizontal="center"/>
    </xf>
    <xf numFmtId="2" fontId="10" fillId="0" borderId="0" xfId="6" applyNumberFormat="1" applyFont="1" applyAlignment="1">
      <alignment horizontal="center"/>
    </xf>
    <xf numFmtId="0" fontId="10" fillId="0" borderId="0" xfId="6" applyFont="1" applyFill="1" applyBorder="1" applyAlignment="1">
      <alignment wrapText="1"/>
    </xf>
    <xf numFmtId="14" fontId="11" fillId="2" borderId="3" xfId="6" applyNumberFormat="1" applyFont="1" applyFill="1" applyBorder="1" applyAlignment="1">
      <alignment horizontal="center"/>
    </xf>
    <xf numFmtId="172" fontId="10" fillId="0" borderId="0" xfId="6" applyNumberFormat="1" applyFont="1"/>
    <xf numFmtId="0" fontId="9" fillId="0" borderId="0" xfId="6" quotePrefix="1" applyFont="1" applyAlignment="1">
      <alignment horizontal="center" vertical="center"/>
    </xf>
    <xf numFmtId="2" fontId="9" fillId="0" borderId="0" xfId="6" applyNumberFormat="1" applyFont="1" applyAlignment="1">
      <alignment horizontal="left"/>
    </xf>
    <xf numFmtId="2" fontId="9" fillId="0" borderId="0" xfId="6" applyNumberFormat="1" applyFont="1" applyAlignment="1">
      <alignment horizontal="right"/>
    </xf>
    <xf numFmtId="0" fontId="1" fillId="0" borderId="0" xfId="6" applyAlignment="1"/>
    <xf numFmtId="3" fontId="5" fillId="0" borderId="0" xfId="6" applyNumberFormat="1" applyFont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166" fontId="9" fillId="0" borderId="0" xfId="6" applyNumberFormat="1" applyFont="1" applyAlignment="1">
      <alignment horizontal="center" vertical="center"/>
    </xf>
    <xf numFmtId="0" fontId="1" fillId="0" borderId="0" xfId="6" applyAlignment="1">
      <alignment horizontal="center" vertical="center"/>
    </xf>
    <xf numFmtId="166" fontId="9" fillId="0" borderId="0" xfId="6" applyNumberFormat="1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1" fontId="9" fillId="0" borderId="0" xfId="6" applyNumberFormat="1" applyFont="1" applyBorder="1" applyAlignment="1">
      <alignment horizontal="center" vertical="center"/>
    </xf>
    <xf numFmtId="3" fontId="9" fillId="0" borderId="0" xfId="6" applyNumberFormat="1" applyFont="1" applyAlignment="1">
      <alignment horizontal="center" vertical="center"/>
    </xf>
    <xf numFmtId="0" fontId="9" fillId="0" borderId="0" xfId="6" applyNumberFormat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vertical="center"/>
    </xf>
    <xf numFmtId="2" fontId="5" fillId="0" borderId="0" xfId="1" applyNumberFormat="1" applyFont="1" applyFill="1" applyBorder="1" applyAlignment="1">
      <alignment vertical="center"/>
    </xf>
    <xf numFmtId="4" fontId="5" fillId="0" borderId="0" xfId="6" applyNumberFormat="1" applyFont="1" applyAlignment="1">
      <alignment horizontal="center" vertical="center"/>
    </xf>
    <xf numFmtId="3" fontId="9" fillId="0" borderId="0" xfId="6" applyNumberFormat="1" applyFont="1" applyAlignment="1">
      <alignment horizontal="right" vertical="center"/>
    </xf>
    <xf numFmtId="2" fontId="5" fillId="0" borderId="0" xfId="6" applyNumberFormat="1" applyFont="1" applyAlignment="1">
      <alignment vertical="center"/>
    </xf>
    <xf numFmtId="3" fontId="12" fillId="0" borderId="0" xfId="6" applyNumberFormat="1" applyFont="1" applyAlignment="1">
      <alignment horizontal="right" vertical="center"/>
    </xf>
    <xf numFmtId="0" fontId="25" fillId="0" borderId="0" xfId="6" applyFont="1" applyAlignment="1">
      <alignment vertical="center"/>
    </xf>
    <xf numFmtId="3" fontId="12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3" fontId="12" fillId="0" borderId="0" xfId="6" applyNumberFormat="1" applyFont="1" applyAlignment="1">
      <alignment horizontal="center"/>
    </xf>
    <xf numFmtId="0" fontId="12" fillId="0" borderId="0" xfId="6" applyFont="1" applyAlignment="1">
      <alignment horizontal="center"/>
    </xf>
    <xf numFmtId="3" fontId="5" fillId="0" borderId="0" xfId="6" applyNumberFormat="1" applyFont="1" applyAlignment="1">
      <alignment horizontal="right" vertical="center"/>
    </xf>
    <xf numFmtId="0" fontId="12" fillId="0" borderId="0" xfId="6" applyNumberFormat="1" applyFont="1" applyAlignment="1">
      <alignment horizontal="center"/>
    </xf>
    <xf numFmtId="166" fontId="9" fillId="0" borderId="0" xfId="6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3" fontId="12" fillId="0" borderId="0" xfId="6" applyNumberFormat="1" applyFont="1" applyAlignment="1">
      <alignment horizontal="right"/>
    </xf>
    <xf numFmtId="3" fontId="9" fillId="0" borderId="0" xfId="6" applyNumberFormat="1" applyFont="1" applyBorder="1" applyAlignment="1">
      <alignment horizontal="center"/>
    </xf>
    <xf numFmtId="166" fontId="9" fillId="0" borderId="0" xfId="6" applyNumberFormat="1" applyFont="1" applyBorder="1" applyAlignment="1">
      <alignment horizontal="right"/>
    </xf>
    <xf numFmtId="3" fontId="10" fillId="0" borderId="0" xfId="6" applyNumberFormat="1" applyFont="1" applyAlignment="1">
      <alignment horizontal="center"/>
    </xf>
    <xf numFmtId="166" fontId="10" fillId="0" borderId="0" xfId="6" applyNumberFormat="1" applyFont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9" fillId="0" borderId="0" xfId="6" applyFont="1" applyAlignment="1">
      <alignment horizontal="left"/>
    </xf>
    <xf numFmtId="0" fontId="6" fillId="0" borderId="0" xfId="6" applyFont="1" applyAlignment="1">
      <alignment horizontal="right"/>
    </xf>
    <xf numFmtId="0" fontId="9" fillId="0" borderId="0" xfId="6" applyFont="1" applyAlignment="1">
      <alignment horizontal="center" vertical="center"/>
    </xf>
    <xf numFmtId="3" fontId="5" fillId="0" borderId="0" xfId="6" applyNumberFormat="1" applyFont="1" applyAlignment="1">
      <alignment vertical="center"/>
    </xf>
    <xf numFmtId="4" fontId="5" fillId="0" borderId="0" xfId="6" applyNumberFormat="1" applyFont="1" applyAlignment="1">
      <alignment horizontal="right" vertical="center"/>
    </xf>
    <xf numFmtId="3" fontId="5" fillId="0" borderId="0" xfId="1" applyNumberFormat="1" applyFont="1" applyAlignment="1">
      <alignment vertical="center"/>
    </xf>
    <xf numFmtId="166" fontId="12" fillId="0" borderId="0" xfId="6" applyNumberFormat="1" applyFont="1" applyAlignment="1">
      <alignment vertical="center"/>
    </xf>
    <xf numFmtId="0" fontId="12" fillId="0" borderId="0" xfId="6" applyFont="1" applyAlignment="1">
      <alignment horizontal="right"/>
    </xf>
    <xf numFmtId="3" fontId="12" fillId="0" borderId="0" xfId="6" applyNumberFormat="1" applyFont="1" applyAlignment="1"/>
    <xf numFmtId="0" fontId="5" fillId="0" borderId="0" xfId="6" applyNumberFormat="1" applyFont="1" applyAlignment="1">
      <alignment horizontal="right"/>
    </xf>
    <xf numFmtId="2" fontId="5" fillId="0" borderId="0" xfId="1" applyNumberFormat="1" applyFont="1" applyFill="1" applyBorder="1" applyAlignment="1">
      <alignment horizontal="right" vertical="center"/>
    </xf>
    <xf numFmtId="0" fontId="1" fillId="0" borderId="0" xfId="6" applyAlignment="1">
      <alignment horizontal="right" vertical="center"/>
    </xf>
    <xf numFmtId="166" fontId="9" fillId="0" borderId="0" xfId="6" applyNumberFormat="1" applyFont="1" applyBorder="1" applyAlignment="1">
      <alignment horizontal="right" vertical="center"/>
    </xf>
    <xf numFmtId="49" fontId="5" fillId="0" borderId="0" xfId="6" applyNumberFormat="1" applyFont="1" applyAlignment="1">
      <alignment horizontal="right"/>
    </xf>
    <xf numFmtId="0" fontId="9" fillId="0" borderId="0" xfId="6" applyFont="1" applyAlignment="1">
      <alignment horizontal="right" vertical="center"/>
    </xf>
    <xf numFmtId="3" fontId="10" fillId="0" borderId="0" xfId="6" applyNumberFormat="1" applyFont="1" applyBorder="1" applyAlignment="1">
      <alignment horizontal="right"/>
    </xf>
    <xf numFmtId="2" fontId="10" fillId="0" borderId="0" xfId="6" applyNumberFormat="1" applyFont="1" applyAlignment="1">
      <alignment horizontal="right"/>
    </xf>
    <xf numFmtId="166" fontId="10" fillId="0" borderId="0" xfId="6" applyNumberFormat="1" applyFont="1" applyBorder="1" applyAlignment="1">
      <alignment horizontal="right"/>
    </xf>
    <xf numFmtId="3" fontId="10" fillId="0" borderId="0" xfId="6" applyNumberFormat="1" applyFont="1" applyAlignment="1"/>
    <xf numFmtId="165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0" xfId="1" quotePrefix="1" applyNumberFormat="1" applyFont="1" applyAlignment="1">
      <alignment horizontal="center" vertical="center"/>
    </xf>
    <xf numFmtId="166" fontId="5" fillId="0" borderId="0" xfId="0" applyNumberFormat="1" applyFont="1" applyAlignment="1">
      <alignment horizontal="right" vertical="center"/>
    </xf>
    <xf numFmtId="166" fontId="5" fillId="0" borderId="0" xfId="1" applyNumberFormat="1" applyFont="1" applyAlignment="1">
      <alignment horizontal="right"/>
    </xf>
    <xf numFmtId="165" fontId="5" fillId="0" borderId="0" xfId="3" applyNumberFormat="1" applyFont="1"/>
    <xf numFmtId="3" fontId="5" fillId="0" borderId="0" xfId="0" quotePrefix="1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 wrapText="1"/>
    </xf>
    <xf numFmtId="2" fontId="5" fillId="0" borderId="0" xfId="1" applyNumberFormat="1" applyFont="1" applyAlignment="1" applyProtection="1">
      <protection locked="0"/>
    </xf>
    <xf numFmtId="3" fontId="5" fillId="0" borderId="0" xfId="3" applyNumberFormat="1" applyFont="1" applyAlignment="1">
      <alignment horizontal="right"/>
    </xf>
    <xf numFmtId="1" fontId="7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/>
    </xf>
    <xf numFmtId="1" fontId="12" fillId="0" borderId="0" xfId="0" applyNumberFormat="1" applyFont="1" applyAlignment="1">
      <alignment wrapText="1"/>
    </xf>
    <xf numFmtId="16" fontId="6" fillId="0" borderId="0" xfId="1" applyNumberFormat="1" applyFont="1" applyAlignment="1"/>
    <xf numFmtId="2" fontId="26" fillId="0" borderId="0" xfId="0" applyNumberFormat="1" applyFont="1" applyAlignment="1">
      <alignment horizontal="right"/>
    </xf>
    <xf numFmtId="2" fontId="11" fillId="2" borderId="0" xfId="0" applyNumberFormat="1" applyFont="1" applyFill="1" applyBorder="1" applyAlignment="1">
      <alignment horizontal="center" wrapText="1"/>
    </xf>
    <xf numFmtId="0" fontId="5" fillId="0" borderId="0" xfId="1" applyNumberFormat="1" applyFont="1" applyAlignment="1">
      <alignment horizontal="right"/>
    </xf>
    <xf numFmtId="2" fontId="27" fillId="0" borderId="0" xfId="0" applyNumberFormat="1" applyFont="1" applyAlignment="1">
      <alignment horizontal="right"/>
    </xf>
    <xf numFmtId="0" fontId="27" fillId="0" borderId="0" xfId="0" applyFont="1"/>
    <xf numFmtId="2" fontId="27" fillId="0" borderId="0" xfId="1" applyNumberFormat="1" applyFont="1" applyAlignment="1"/>
    <xf numFmtId="1" fontId="27" fillId="0" borderId="0" xfId="0" applyNumberFormat="1" applyFont="1"/>
    <xf numFmtId="0" fontId="28" fillId="0" borderId="0" xfId="0" applyFont="1"/>
  </cellXfs>
  <cellStyles count="10">
    <cellStyle name="Comma" xfId="3" builtinId="3"/>
    <cellStyle name="Comma 2" xfId="2"/>
    <cellStyle name="Comma 3" xfId="8"/>
    <cellStyle name="Comma 4" xfId="9"/>
    <cellStyle name="Normal" xfId="0" builtinId="0"/>
    <cellStyle name="Normal 2" xfId="1"/>
    <cellStyle name="Normal 2 2" xfId="6"/>
    <cellStyle name="Normal 3" xfId="5"/>
    <cellStyle name="Normal 4" xfId="7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4.xml"/><Relationship Id="rId76" Type="http://schemas.openxmlformats.org/officeDocument/2006/relationships/externalLink" Target="externalLinks/externalLink12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2.xml"/><Relationship Id="rId74" Type="http://schemas.openxmlformats.org/officeDocument/2006/relationships/externalLink" Target="externalLinks/externalLink10.xml"/><Relationship Id="rId79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8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5.xml"/><Relationship Id="rId77" Type="http://schemas.openxmlformats.org/officeDocument/2006/relationships/externalLink" Target="externalLinks/externalLink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8.xml"/><Relationship Id="rId80" Type="http://schemas.openxmlformats.org/officeDocument/2006/relationships/externalLink" Target="externalLinks/externalLink16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6.xml"/><Relationship Id="rId75" Type="http://schemas.openxmlformats.org/officeDocument/2006/relationships/externalLink" Target="externalLinks/externalLink11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73" Type="http://schemas.openxmlformats.org/officeDocument/2006/relationships/externalLink" Target="externalLinks/externalLink9.xml"/><Relationship Id="rId78" Type="http://schemas.openxmlformats.org/officeDocument/2006/relationships/externalLink" Target="externalLinks/externalLink14.xml"/><Relationship Id="rId81" Type="http://schemas.openxmlformats.org/officeDocument/2006/relationships/externalLink" Target="externalLinks/externalLink17.xml"/><Relationship Id="rId86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2</xdr:col>
      <xdr:colOff>209550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49" y="28575"/>
          <a:ext cx="698501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9525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9525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3</xdr:col>
      <xdr:colOff>3176</xdr:colOff>
      <xdr:row>4</xdr:row>
      <xdr:rowOff>19050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19050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3176</xdr:colOff>
      <xdr:row>4</xdr:row>
      <xdr:rowOff>9525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80975"/>
          <a:ext cx="698501" cy="4476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719075</xdr:colOff>
      <xdr:row>1</xdr:row>
      <xdr:rowOff>29718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700025" cy="114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19050</xdr:rowOff>
    </xdr:from>
    <xdr:to>
      <xdr:col>1</xdr:col>
      <xdr:colOff>717551</xdr:colOff>
      <xdr:row>4</xdr:row>
      <xdr:rowOff>0</xdr:rowOff>
    </xdr:to>
    <xdr:pic>
      <xdr:nvPicPr>
        <xdr:cNvPr id="3" name="Picture 2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71450"/>
          <a:ext cx="698501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22784</xdr:colOff>
      <xdr:row>1</xdr:row>
      <xdr:rowOff>85725</xdr:rowOff>
    </xdr:from>
    <xdr:to>
      <xdr:col>2</xdr:col>
      <xdr:colOff>193513</xdr:colOff>
      <xdr:row>4</xdr:row>
      <xdr:rowOff>20108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534" y="238125"/>
          <a:ext cx="675554" cy="40110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7781</xdr:colOff>
      <xdr:row>1</xdr:row>
      <xdr:rowOff>95250</xdr:rowOff>
    </xdr:from>
    <xdr:to>
      <xdr:col>2</xdr:col>
      <xdr:colOff>178153</xdr:colOff>
      <xdr:row>4</xdr:row>
      <xdr:rowOff>61383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531" y="247650"/>
          <a:ext cx="722822" cy="43285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184151</xdr:colOff>
      <xdr:row>4</xdr:row>
      <xdr:rowOff>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3</xdr:col>
      <xdr:colOff>12701</xdr:colOff>
      <xdr:row>4</xdr:row>
      <xdr:rowOff>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88976" cy="4381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146051</xdr:colOff>
      <xdr:row>3</xdr:row>
      <xdr:rowOff>104775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19075"/>
          <a:ext cx="698501" cy="4572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146051</xdr:colOff>
      <xdr:row>3</xdr:row>
      <xdr:rowOff>104775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19075"/>
          <a:ext cx="698501" cy="4572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146051</xdr:colOff>
      <xdr:row>4</xdr:row>
      <xdr:rowOff>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146051</xdr:colOff>
      <xdr:row>4</xdr:row>
      <xdr:rowOff>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28575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88976" cy="4572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146051</xdr:colOff>
      <xdr:row>4</xdr:row>
      <xdr:rowOff>19050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1</xdr:row>
      <xdr:rowOff>28575</xdr:rowOff>
    </xdr:from>
    <xdr:to>
      <xdr:col>1</xdr:col>
      <xdr:colOff>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38100</xdr:rowOff>
    </xdr:from>
    <xdr:to>
      <xdr:col>3</xdr:col>
      <xdr:colOff>9525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90500"/>
          <a:ext cx="698501" cy="4572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38100</xdr:rowOff>
    </xdr:from>
    <xdr:to>
      <xdr:col>3</xdr:col>
      <xdr:colOff>9525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90500"/>
          <a:ext cx="698501" cy="4572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38100</xdr:rowOff>
    </xdr:from>
    <xdr:to>
      <xdr:col>3</xdr:col>
      <xdr:colOff>9525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90500"/>
          <a:ext cx="698501" cy="4572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2</xdr:col>
      <xdr:colOff>171450</xdr:colOff>
      <xdr:row>3</xdr:row>
      <xdr:rowOff>133350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228600"/>
          <a:ext cx="698501" cy="4572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28575</xdr:rowOff>
    </xdr:from>
    <xdr:to>
      <xdr:col>2</xdr:col>
      <xdr:colOff>19050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4" y="180975"/>
          <a:ext cx="704851" cy="43815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38100</xdr:rowOff>
    </xdr:from>
    <xdr:to>
      <xdr:col>3</xdr:col>
      <xdr:colOff>9525</xdr:colOff>
      <xdr:row>4</xdr:row>
      <xdr:rowOff>44450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90500"/>
          <a:ext cx="698501" cy="46355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9525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9525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9525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3</xdr:row>
      <xdr:rowOff>142875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1910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146051</xdr:colOff>
      <xdr:row>3</xdr:row>
      <xdr:rowOff>85725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19075"/>
          <a:ext cx="698501" cy="43815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146051</xdr:colOff>
      <xdr:row>3</xdr:row>
      <xdr:rowOff>87457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19075"/>
          <a:ext cx="698501" cy="43815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2</xdr:col>
      <xdr:colOff>247650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3</xdr:col>
      <xdr:colOff>19050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44449</xdr:colOff>
      <xdr:row>1</xdr:row>
      <xdr:rowOff>28575</xdr:rowOff>
    </xdr:from>
    <xdr:to>
      <xdr:col>2</xdr:col>
      <xdr:colOff>142875</xdr:colOff>
      <xdr:row>4</xdr:row>
      <xdr:rowOff>28575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49" y="180975"/>
          <a:ext cx="698501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717551</xdr:colOff>
      <xdr:row>4</xdr:row>
      <xdr:rowOff>38100</xdr:rowOff>
    </xdr:to>
    <xdr:pic>
      <xdr:nvPicPr>
        <xdr:cNvPr id="2" name="Picture 1" descr="USDA Smal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80975"/>
          <a:ext cx="698501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Summary/2008%20Annual%20Summary/2003%20Annual%20Summary/AMOS/2000annsum/Donna/ANNUAL%20SUMMAR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19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20%20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21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23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24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28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29%20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30%20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31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02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03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04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05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09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10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11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Moines/Annual%20Summary/2013%20Annual%20Summary/Table%2013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4A"/>
      <sheetName val="TAB4B"/>
      <sheetName val="TAB5"/>
      <sheetName val="TAB5A"/>
      <sheetName val="TAB6A"/>
      <sheetName val="TAB6B"/>
      <sheetName val="TAB6C"/>
      <sheetName val="TAB7"/>
      <sheetName val="TAB8&amp;9"/>
      <sheetName val="TAB10A"/>
      <sheetName val="TAB10B"/>
      <sheetName val="TAB10C"/>
      <sheetName val="TAB10D"/>
      <sheetName val="TAB11A"/>
      <sheetName val="TAB11B"/>
      <sheetName val="TAB12"/>
      <sheetName val="TAB13"/>
      <sheetName val="TAB14&amp;15"/>
      <sheetName val="TAB16"/>
      <sheetName val="TAB17"/>
      <sheetName val="TAB18"/>
      <sheetName val="TAB19A"/>
      <sheetName val="TAB19B"/>
      <sheetName val="TAB20A"/>
      <sheetName val="TAB20B"/>
      <sheetName val="TAB21"/>
      <sheetName val="TAB22"/>
      <sheetName val="TAB23"/>
      <sheetName val="TAB24"/>
      <sheetName val="TAB25"/>
      <sheetName val="TAB26"/>
      <sheetName val="TAB27"/>
      <sheetName val="TAB28A"/>
      <sheetName val="TAB28B"/>
      <sheetName val="TAB28C"/>
      <sheetName val="TAB28D"/>
      <sheetName val="TAB29"/>
      <sheetName val="TAB30"/>
      <sheetName val="TAB31"/>
      <sheetName val="TAB32"/>
      <sheetName val="TAB33"/>
      <sheetName val="TAB33A"/>
      <sheetName val="TAB35"/>
      <sheetName val="TAB36A (2)"/>
      <sheetName val="TAB36B"/>
      <sheetName val="TAB37"/>
      <sheetName val="TAB38A"/>
      <sheetName val="TAB38B"/>
      <sheetName val="TAB39"/>
      <sheetName val="TAB40"/>
      <sheetName val="TAB41"/>
      <sheetName val="TAB42&amp;43"/>
      <sheetName val="TAB44"/>
      <sheetName val="TAB44A"/>
      <sheetName val="TAB45"/>
      <sheetName val="TAB46&amp;47"/>
      <sheetName val="TAB48"/>
      <sheetName val="TAB49"/>
      <sheetName val="TAB50"/>
      <sheetName val="TAB51"/>
      <sheetName val="TAB52"/>
      <sheetName val="TAB53A"/>
      <sheetName val="TAB53B"/>
      <sheetName val="TAB54"/>
      <sheetName val="TAB55"/>
      <sheetName val="TAB56"/>
      <sheetName val="TAB57"/>
      <sheetName val="TAB58"/>
      <sheetName val="TAB36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9 Page 47"/>
    </sheetNames>
    <sheetDataSet>
      <sheetData sheetId="0">
        <row r="8">
          <cell r="B8">
            <v>98.5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0A Page 48"/>
      <sheetName val="Table 20B Page 49"/>
      <sheetName val="Table 20C Page 50"/>
    </sheetNames>
    <sheetDataSet>
      <sheetData sheetId="0"/>
      <sheetData sheetId="1">
        <row r="9">
          <cell r="J9">
            <v>103.14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1 Page 51"/>
      <sheetName val="Graph Page 52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3A Page 54"/>
      <sheetName val="Table 23B Page 55"/>
      <sheetName val="Table 23C Page 56"/>
      <sheetName val="Table 23D Page 57"/>
      <sheetName val="Table 23E Page 58"/>
      <sheetName val="Graph Page 59"/>
      <sheetName val="Graph Page 6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4A Page 61"/>
      <sheetName val="Table 24B Page 62"/>
      <sheetName val="Table 24C Page 63"/>
      <sheetName val="Table 24D Page 64"/>
      <sheetName val="Table 24E Page 6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 Page 73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9 Page 74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A Page 75"/>
      <sheetName val="Table 30B Page 76"/>
      <sheetName val="Table 30C Page 77"/>
      <sheetName val="Table 30D Page 78"/>
      <sheetName val="Table 30E Page 79"/>
      <sheetName val="Table 30F Page  80"/>
      <sheetName val="Table 30G Page 81"/>
      <sheetName val="Table 30H Page 82"/>
      <sheetName val="GraphA Page 83"/>
      <sheetName val="GraphB Page 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A Page  85"/>
      <sheetName val="Table 31B Page 86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 Page 8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 Page 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4 Page 10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A Page 11"/>
      <sheetName val="Table 5B Page 12 "/>
      <sheetName val="Table 5C Page 13"/>
      <sheetName val="Graph Page 14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9 Page 25"/>
    </sheetNames>
    <sheetDataSet>
      <sheetData sheetId="0">
        <row r="34">
          <cell r="S34">
            <v>2013</v>
          </cell>
          <cell r="T34">
            <v>2012</v>
          </cell>
          <cell r="W34" t="str">
            <v>3-Year Average</v>
          </cell>
        </row>
        <row r="35">
          <cell r="R35" t="str">
            <v>Jan</v>
          </cell>
          <cell r="S35">
            <v>70</v>
          </cell>
          <cell r="T35">
            <v>50.65</v>
          </cell>
          <cell r="W35">
            <v>48.81</v>
          </cell>
        </row>
        <row r="36">
          <cell r="R36" t="str">
            <v>Feb</v>
          </cell>
          <cell r="S36">
            <v>62.578947368421055</v>
          </cell>
          <cell r="T36">
            <v>48.13</v>
          </cell>
          <cell r="W36">
            <v>53.556666666666672</v>
          </cell>
        </row>
        <row r="37">
          <cell r="R37" t="str">
            <v>Mar</v>
          </cell>
          <cell r="S37">
            <v>70.760000000000005</v>
          </cell>
          <cell r="T37">
            <v>57.3</v>
          </cell>
          <cell r="W37">
            <v>60.143333333333338</v>
          </cell>
        </row>
        <row r="38">
          <cell r="R38" t="str">
            <v>Apr</v>
          </cell>
          <cell r="S38">
            <v>59.590909090909093</v>
          </cell>
          <cell r="T38">
            <v>50.12</v>
          </cell>
          <cell r="W38">
            <v>55.313333333333333</v>
          </cell>
        </row>
        <row r="39">
          <cell r="R39" t="str">
            <v>May</v>
          </cell>
          <cell r="S39">
            <v>68.89</v>
          </cell>
          <cell r="T39">
            <v>47.52</v>
          </cell>
          <cell r="W39">
            <v>49.674166666666672</v>
          </cell>
        </row>
        <row r="40">
          <cell r="R40" t="str">
            <v>Jun</v>
          </cell>
          <cell r="S40">
            <v>63.8</v>
          </cell>
          <cell r="T40">
            <v>51.52</v>
          </cell>
          <cell r="W40">
            <v>50.733030303030297</v>
          </cell>
        </row>
        <row r="41">
          <cell r="R41" t="str">
            <v>Jul</v>
          </cell>
          <cell r="S41">
            <v>71.45</v>
          </cell>
          <cell r="T41">
            <v>62.71</v>
          </cell>
          <cell r="W41">
            <v>55.444603174603174</v>
          </cell>
        </row>
        <row r="42">
          <cell r="R42" t="str">
            <v>Aug</v>
          </cell>
          <cell r="S42">
            <v>80.27</v>
          </cell>
          <cell r="T42">
            <v>78.83</v>
          </cell>
          <cell r="W42">
            <v>67.300303030303027</v>
          </cell>
        </row>
        <row r="43">
          <cell r="R43" t="str">
            <v>Sep</v>
          </cell>
          <cell r="S43">
            <v>80.13</v>
          </cell>
          <cell r="T43">
            <v>89.32</v>
          </cell>
          <cell r="W43">
            <v>67.493968253968248</v>
          </cell>
        </row>
        <row r="44">
          <cell r="R44" t="str">
            <v>Oct</v>
          </cell>
          <cell r="S44">
            <v>85.91</v>
          </cell>
          <cell r="T44">
            <v>80.95</v>
          </cell>
          <cell r="W44">
            <v>68.101666666666674</v>
          </cell>
        </row>
        <row r="45">
          <cell r="R45" t="str">
            <v>Nov</v>
          </cell>
          <cell r="S45">
            <v>98.66</v>
          </cell>
          <cell r="T45">
            <v>88</v>
          </cell>
          <cell r="W45">
            <v>75.11666666666666</v>
          </cell>
        </row>
        <row r="46">
          <cell r="R46" t="str">
            <v>Dec</v>
          </cell>
          <cell r="S46">
            <v>91.86</v>
          </cell>
          <cell r="T46">
            <v>74.45</v>
          </cell>
          <cell r="W46">
            <v>59.894920634920631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0 Page 26"/>
    </sheetNames>
    <sheetDataSet>
      <sheetData sheetId="0">
        <row r="4">
          <cell r="AC4">
            <v>2013</v>
          </cell>
          <cell r="AD4">
            <v>2012</v>
          </cell>
          <cell r="AG4" t="str">
            <v>3-Year Average</v>
          </cell>
        </row>
        <row r="5">
          <cell r="AB5" t="str">
            <v>J</v>
          </cell>
          <cell r="AC5">
            <v>74.2</v>
          </cell>
          <cell r="AD5">
            <v>68.75</v>
          </cell>
          <cell r="AG5">
            <v>60.353333333333332</v>
          </cell>
        </row>
        <row r="6">
          <cell r="AB6" t="str">
            <v xml:space="preserve">F </v>
          </cell>
          <cell r="AC6">
            <v>73.38</v>
          </cell>
          <cell r="AD6">
            <v>66.099999999999994</v>
          </cell>
          <cell r="AG6">
            <v>62.6</v>
          </cell>
        </row>
        <row r="7">
          <cell r="AB7" t="str">
            <v xml:space="preserve">M </v>
          </cell>
          <cell r="AC7">
            <v>78.63</v>
          </cell>
          <cell r="AD7">
            <v>74.5</v>
          </cell>
          <cell r="AG7">
            <v>69.5</v>
          </cell>
        </row>
        <row r="8">
          <cell r="AB8" t="str">
            <v xml:space="preserve">A </v>
          </cell>
          <cell r="AC8">
            <v>77.13</v>
          </cell>
          <cell r="AD8">
            <v>76</v>
          </cell>
          <cell r="AG8">
            <v>66.873333333333335</v>
          </cell>
        </row>
        <row r="9">
          <cell r="AB9" t="str">
            <v xml:space="preserve">M </v>
          </cell>
          <cell r="AC9">
            <v>80.900000000000006</v>
          </cell>
          <cell r="AD9">
            <v>71.599999999999994</v>
          </cell>
          <cell r="AG9">
            <v>62.247500000000002</v>
          </cell>
        </row>
        <row r="10">
          <cell r="AB10" t="str">
            <v>J</v>
          </cell>
          <cell r="AC10">
            <v>85.88</v>
          </cell>
          <cell r="AD10">
            <v>72.88</v>
          </cell>
          <cell r="AG10">
            <v>62.629696969696965</v>
          </cell>
        </row>
        <row r="11">
          <cell r="AB11" t="str">
            <v>J</v>
          </cell>
          <cell r="AC11">
            <v>87.6</v>
          </cell>
          <cell r="AD11">
            <v>77</v>
          </cell>
          <cell r="AG11">
            <v>65.051269841269843</v>
          </cell>
        </row>
        <row r="12">
          <cell r="AB12" t="str">
            <v xml:space="preserve">A </v>
          </cell>
          <cell r="AC12">
            <v>96</v>
          </cell>
          <cell r="AD12">
            <v>90.5</v>
          </cell>
          <cell r="AG12">
            <v>73.146969696969691</v>
          </cell>
        </row>
        <row r="13">
          <cell r="AB13" t="str">
            <v>S</v>
          </cell>
          <cell r="AC13">
            <v>98.5</v>
          </cell>
          <cell r="AD13">
            <v>100.75</v>
          </cell>
          <cell r="AG13">
            <v>72.837301587301582</v>
          </cell>
        </row>
        <row r="14">
          <cell r="AB14" t="str">
            <v>O</v>
          </cell>
          <cell r="AC14">
            <v>98.83</v>
          </cell>
          <cell r="AD14">
            <v>104</v>
          </cell>
          <cell r="AG14">
            <v>76.745000000000005</v>
          </cell>
        </row>
        <row r="15">
          <cell r="AB15" t="str">
            <v>N</v>
          </cell>
          <cell r="AC15">
            <v>98.38</v>
          </cell>
          <cell r="AD15">
            <v>102.75</v>
          </cell>
          <cell r="AG15">
            <v>82.88333333333334</v>
          </cell>
        </row>
        <row r="16">
          <cell r="AB16" t="str">
            <v>D</v>
          </cell>
          <cell r="AC16">
            <v>95.38</v>
          </cell>
          <cell r="AD16">
            <v>90.13</v>
          </cell>
          <cell r="AG16">
            <v>68.804920634920634</v>
          </cell>
        </row>
        <row r="19">
          <cell r="AC19">
            <v>2013</v>
          </cell>
          <cell r="AD19">
            <v>2012</v>
          </cell>
          <cell r="AG19" t="str">
            <v>3-Year Average</v>
          </cell>
        </row>
        <row r="20">
          <cell r="AB20" t="str">
            <v>J</v>
          </cell>
          <cell r="AC20">
            <v>69.900000000000006</v>
          </cell>
          <cell r="AD20">
            <v>74.13</v>
          </cell>
          <cell r="AG20">
            <v>62.936666666666667</v>
          </cell>
        </row>
        <row r="21">
          <cell r="AB21" t="str">
            <v xml:space="preserve">F </v>
          </cell>
          <cell r="AC21">
            <v>70.75</v>
          </cell>
          <cell r="AD21">
            <v>73.3</v>
          </cell>
          <cell r="AG21">
            <v>64.166666666666671</v>
          </cell>
        </row>
        <row r="22">
          <cell r="AB22" t="str">
            <v xml:space="preserve">M </v>
          </cell>
          <cell r="AC22">
            <v>79.5</v>
          </cell>
          <cell r="AD22">
            <v>72.5</v>
          </cell>
          <cell r="AG22">
            <v>67.956666666666663</v>
          </cell>
        </row>
        <row r="23">
          <cell r="AB23" t="str">
            <v xml:space="preserve">A </v>
          </cell>
          <cell r="AC23">
            <v>84.25</v>
          </cell>
          <cell r="AD23">
            <v>70.5</v>
          </cell>
          <cell r="AG23">
            <v>63.640000000000008</v>
          </cell>
        </row>
        <row r="24">
          <cell r="AB24" t="str">
            <v xml:space="preserve">M </v>
          </cell>
          <cell r="AC24">
            <v>90.3</v>
          </cell>
          <cell r="AD24">
            <v>70.2</v>
          </cell>
          <cell r="AG24">
            <v>60.570833333333326</v>
          </cell>
        </row>
        <row r="25">
          <cell r="AB25" t="str">
            <v>J</v>
          </cell>
          <cell r="AC25">
            <v>93.63</v>
          </cell>
          <cell r="AD25">
            <v>71.13</v>
          </cell>
          <cell r="AG25">
            <v>61.379696969696965</v>
          </cell>
        </row>
        <row r="26">
          <cell r="AB26" t="str">
            <v>J</v>
          </cell>
          <cell r="AC26">
            <v>94.4</v>
          </cell>
          <cell r="AD26">
            <v>73</v>
          </cell>
          <cell r="AG26">
            <v>63.217936507936507</v>
          </cell>
        </row>
        <row r="27">
          <cell r="AB27" t="str">
            <v xml:space="preserve">A </v>
          </cell>
          <cell r="AC27">
            <v>98.13</v>
          </cell>
          <cell r="AD27">
            <v>74.400000000000006</v>
          </cell>
          <cell r="AG27">
            <v>64.86363636363636</v>
          </cell>
        </row>
        <row r="28">
          <cell r="AB28" t="str">
            <v>S</v>
          </cell>
          <cell r="AC28">
            <v>99.88</v>
          </cell>
          <cell r="AD28">
            <v>73.13</v>
          </cell>
          <cell r="AG28">
            <v>60.213968253968254</v>
          </cell>
        </row>
        <row r="29">
          <cell r="AB29" t="str">
            <v>O</v>
          </cell>
          <cell r="AC29">
            <v>109.33</v>
          </cell>
          <cell r="AD29">
            <v>72.599999999999994</v>
          </cell>
          <cell r="AG29">
            <v>63.268333333333338</v>
          </cell>
        </row>
        <row r="30">
          <cell r="AB30" t="str">
            <v>N</v>
          </cell>
          <cell r="AC30">
            <v>114.38</v>
          </cell>
          <cell r="AD30">
            <v>74.38</v>
          </cell>
          <cell r="AG30">
            <v>70.843333333333334</v>
          </cell>
        </row>
        <row r="31">
          <cell r="AB31" t="str">
            <v>D</v>
          </cell>
          <cell r="AC31">
            <v>112.13</v>
          </cell>
          <cell r="AD31">
            <v>72.25</v>
          </cell>
          <cell r="AG31">
            <v>62.428253968253962</v>
          </cell>
        </row>
        <row r="34">
          <cell r="AC34">
            <v>2013</v>
          </cell>
          <cell r="AD34">
            <v>2012</v>
          </cell>
          <cell r="AG34" t="str">
            <v>3-Year Average</v>
          </cell>
        </row>
        <row r="35">
          <cell r="AB35" t="str">
            <v>J</v>
          </cell>
          <cell r="AC35">
            <v>117.4</v>
          </cell>
          <cell r="AD35">
            <v>88.75</v>
          </cell>
          <cell r="AG35">
            <v>76.976666666666674</v>
          </cell>
        </row>
        <row r="36">
          <cell r="AB36" t="str">
            <v xml:space="preserve">F </v>
          </cell>
          <cell r="AC36">
            <v>108.88</v>
          </cell>
          <cell r="AD36">
            <v>87.9</v>
          </cell>
          <cell r="AG36">
            <v>77.993333333333339</v>
          </cell>
        </row>
        <row r="37">
          <cell r="AB37" t="str">
            <v xml:space="preserve">M </v>
          </cell>
          <cell r="AC37">
            <v>102.75</v>
          </cell>
          <cell r="AD37">
            <v>89.25</v>
          </cell>
          <cell r="AG37">
            <v>81.623333333333335</v>
          </cell>
        </row>
        <row r="38">
          <cell r="AB38" t="str">
            <v xml:space="preserve">A </v>
          </cell>
          <cell r="AC38">
            <v>97</v>
          </cell>
          <cell r="AD38">
            <v>89.38</v>
          </cell>
          <cell r="AG38">
            <v>77.2</v>
          </cell>
        </row>
        <row r="39">
          <cell r="AB39" t="str">
            <v xml:space="preserve">M </v>
          </cell>
          <cell r="AC39">
            <v>94.9</v>
          </cell>
          <cell r="AD39">
            <v>89</v>
          </cell>
          <cell r="AG39">
            <v>73.714166666666657</v>
          </cell>
        </row>
        <row r="40">
          <cell r="AB40" t="str">
            <v>J</v>
          </cell>
          <cell r="AC40">
            <v>96.75</v>
          </cell>
          <cell r="AD40">
            <v>88.38</v>
          </cell>
          <cell r="AG40">
            <v>73.663030303030297</v>
          </cell>
        </row>
        <row r="41">
          <cell r="AB41" t="str">
            <v>J</v>
          </cell>
          <cell r="AC41">
            <v>95.6</v>
          </cell>
          <cell r="AD41">
            <v>93.88</v>
          </cell>
          <cell r="AG41">
            <v>76.884603174603171</v>
          </cell>
        </row>
        <row r="42">
          <cell r="AB42" t="str">
            <v xml:space="preserve">A </v>
          </cell>
          <cell r="AC42">
            <v>95.5</v>
          </cell>
          <cell r="AD42">
            <v>119.3</v>
          </cell>
          <cell r="AG42">
            <v>89.563636363636363</v>
          </cell>
        </row>
        <row r="43">
          <cell r="AB43" t="str">
            <v>S</v>
          </cell>
          <cell r="AC43">
            <v>94.75</v>
          </cell>
          <cell r="AD43">
            <v>138.88</v>
          </cell>
          <cell r="AG43">
            <v>92.507301587301583</v>
          </cell>
        </row>
        <row r="44">
          <cell r="AB44" t="str">
            <v>O</v>
          </cell>
          <cell r="AC44">
            <v>91.33</v>
          </cell>
          <cell r="AD44">
            <v>148.4</v>
          </cell>
          <cell r="AG44">
            <v>98.535000000000011</v>
          </cell>
        </row>
        <row r="45">
          <cell r="AB45" t="str">
            <v>N</v>
          </cell>
          <cell r="AC45">
            <v>86.88</v>
          </cell>
          <cell r="AD45">
            <v>148.25</v>
          </cell>
          <cell r="AG45">
            <v>104.7</v>
          </cell>
        </row>
        <row r="46">
          <cell r="AB46" t="str">
            <v>D</v>
          </cell>
          <cell r="AC46">
            <v>85.5</v>
          </cell>
          <cell r="AD46">
            <v>131.75</v>
          </cell>
          <cell r="AG46">
            <v>89.178253968253969</v>
          </cell>
        </row>
        <row r="49">
          <cell r="AC49">
            <v>2013</v>
          </cell>
          <cell r="AD49">
            <v>2012</v>
          </cell>
          <cell r="AG49" t="str">
            <v>3-Year Average</v>
          </cell>
        </row>
        <row r="50">
          <cell r="AB50" t="str">
            <v>J</v>
          </cell>
          <cell r="AC50">
            <v>114.5</v>
          </cell>
          <cell r="AD50">
            <v>86.13</v>
          </cell>
          <cell r="AG50">
            <v>74.813333333333333</v>
          </cell>
        </row>
        <row r="51">
          <cell r="AB51" t="str">
            <v xml:space="preserve">F </v>
          </cell>
          <cell r="AC51">
            <v>106.25</v>
          </cell>
          <cell r="AD51">
            <v>85.3</v>
          </cell>
          <cell r="AG51">
            <v>75.916666666666671</v>
          </cell>
        </row>
        <row r="52">
          <cell r="AB52" t="str">
            <v xml:space="preserve">M </v>
          </cell>
          <cell r="AC52">
            <v>100.75</v>
          </cell>
          <cell r="AD52">
            <v>87.38</v>
          </cell>
          <cell r="AG52">
            <v>79.876666666666665</v>
          </cell>
        </row>
        <row r="53">
          <cell r="AB53" t="str">
            <v xml:space="preserve">A </v>
          </cell>
          <cell r="AC53">
            <v>94.38</v>
          </cell>
          <cell r="AD53">
            <v>86.75</v>
          </cell>
          <cell r="AG53">
            <v>75.323333333333338</v>
          </cell>
        </row>
        <row r="54">
          <cell r="AB54" t="str">
            <v xml:space="preserve">M </v>
          </cell>
          <cell r="AC54">
            <v>92.6</v>
          </cell>
          <cell r="AD54">
            <v>86.6</v>
          </cell>
          <cell r="AG54">
            <v>72.037500000000009</v>
          </cell>
        </row>
        <row r="55">
          <cell r="AB55" t="str">
            <v>J</v>
          </cell>
          <cell r="AC55">
            <v>93.5</v>
          </cell>
          <cell r="AD55">
            <v>86.75</v>
          </cell>
          <cell r="AG55">
            <v>72.186363636363637</v>
          </cell>
        </row>
        <row r="56">
          <cell r="AB56" t="str">
            <v>J</v>
          </cell>
          <cell r="AC56">
            <v>92.8</v>
          </cell>
          <cell r="AD56">
            <v>90.13</v>
          </cell>
          <cell r="AG56">
            <v>74.4679365079365</v>
          </cell>
        </row>
        <row r="57">
          <cell r="AB57" t="str">
            <v xml:space="preserve">A </v>
          </cell>
          <cell r="AC57">
            <v>92.88</v>
          </cell>
          <cell r="AD57">
            <v>115.7</v>
          </cell>
          <cell r="AG57">
            <v>87.263636363636351</v>
          </cell>
        </row>
        <row r="58">
          <cell r="AB58" t="str">
            <v>S</v>
          </cell>
          <cell r="AC58">
            <v>92.13</v>
          </cell>
          <cell r="AD58">
            <v>136.25</v>
          </cell>
          <cell r="AG58">
            <v>90.79730158730159</v>
          </cell>
        </row>
        <row r="59">
          <cell r="AB59" t="str">
            <v>O</v>
          </cell>
          <cell r="AC59">
            <v>88</v>
          </cell>
          <cell r="AD59">
            <v>145.9</v>
          </cell>
          <cell r="AG59">
            <v>96.658333333333346</v>
          </cell>
        </row>
        <row r="60">
          <cell r="AB60" t="str">
            <v>N</v>
          </cell>
          <cell r="AC60">
            <v>83.88</v>
          </cell>
          <cell r="AD60">
            <v>146</v>
          </cell>
          <cell r="AG60">
            <v>102.88333333333334</v>
          </cell>
        </row>
        <row r="61">
          <cell r="AB61" t="str">
            <v>D</v>
          </cell>
          <cell r="AC61">
            <v>83.13</v>
          </cell>
          <cell r="AD61">
            <v>129.25</v>
          </cell>
          <cell r="AG61">
            <v>87.218253968253975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1 Page 27"/>
    </sheetNames>
    <sheetDataSet>
      <sheetData sheetId="0">
        <row r="4">
          <cell r="R4">
            <v>2013</v>
          </cell>
          <cell r="S4">
            <v>2012</v>
          </cell>
          <cell r="V4" t="str">
            <v>3-Year Average</v>
          </cell>
        </row>
        <row r="5">
          <cell r="Q5" t="str">
            <v>J</v>
          </cell>
          <cell r="R5">
            <v>2.87</v>
          </cell>
          <cell r="S5">
            <v>2.59</v>
          </cell>
          <cell r="V5">
            <v>2.4033333333333329</v>
          </cell>
        </row>
        <row r="6">
          <cell r="Q6" t="str">
            <v>F</v>
          </cell>
          <cell r="R6">
            <v>2.77</v>
          </cell>
          <cell r="S6">
            <v>2.4900000000000002</v>
          </cell>
          <cell r="V6">
            <v>2.4766666666666666</v>
          </cell>
        </row>
        <row r="7">
          <cell r="Q7" t="str">
            <v xml:space="preserve">M </v>
          </cell>
          <cell r="R7">
            <v>2.88</v>
          </cell>
          <cell r="S7">
            <v>2.58</v>
          </cell>
          <cell r="V7">
            <v>2.5866666666666664</v>
          </cell>
        </row>
        <row r="8">
          <cell r="Q8" t="str">
            <v xml:space="preserve">A </v>
          </cell>
          <cell r="R8">
            <v>2.85</v>
          </cell>
          <cell r="S8">
            <v>2.6</v>
          </cell>
          <cell r="V8">
            <v>2.61</v>
          </cell>
        </row>
        <row r="9">
          <cell r="Q9" t="str">
            <v xml:space="preserve">M </v>
          </cell>
          <cell r="R9">
            <v>2.83</v>
          </cell>
          <cell r="S9">
            <v>2.59</v>
          </cell>
          <cell r="V9">
            <v>2.5533333333333332</v>
          </cell>
        </row>
        <row r="10">
          <cell r="Q10" t="str">
            <v>J</v>
          </cell>
          <cell r="R10">
            <v>2.95</v>
          </cell>
          <cell r="S10">
            <v>2.58</v>
          </cell>
          <cell r="V10">
            <v>2.5633333333333339</v>
          </cell>
        </row>
        <row r="11">
          <cell r="Q11" t="str">
            <v>J</v>
          </cell>
          <cell r="R11">
            <v>2.96</v>
          </cell>
          <cell r="S11">
            <v>2.69</v>
          </cell>
          <cell r="V11">
            <v>2.6033333333333331</v>
          </cell>
        </row>
        <row r="12">
          <cell r="Q12" t="str">
            <v xml:space="preserve">A </v>
          </cell>
          <cell r="R12">
            <v>3.28</v>
          </cell>
          <cell r="S12">
            <v>3.37</v>
          </cell>
          <cell r="V12">
            <v>2.8800000000000003</v>
          </cell>
        </row>
        <row r="13">
          <cell r="Q13" t="str">
            <v>S</v>
          </cell>
          <cell r="R13">
            <v>3.46</v>
          </cell>
          <cell r="S13">
            <v>3.6</v>
          </cell>
          <cell r="V13">
            <v>2.9354166666666668</v>
          </cell>
        </row>
        <row r="14">
          <cell r="Q14" t="str">
            <v>O</v>
          </cell>
          <cell r="R14">
            <v>3.38</v>
          </cell>
          <cell r="S14">
            <v>3.73</v>
          </cell>
          <cell r="V14">
            <v>3.03</v>
          </cell>
        </row>
        <row r="15">
          <cell r="Q15" t="str">
            <v>N</v>
          </cell>
          <cell r="R15">
            <v>3.32</v>
          </cell>
          <cell r="S15">
            <v>3.56</v>
          </cell>
          <cell r="V15">
            <v>3.0274999999999999</v>
          </cell>
        </row>
        <row r="16">
          <cell r="Q16" t="str">
            <v xml:space="preserve">D </v>
          </cell>
          <cell r="R16">
            <v>3.28</v>
          </cell>
          <cell r="S16">
            <v>3.27</v>
          </cell>
          <cell r="V16">
            <v>2.8233333333333328</v>
          </cell>
        </row>
        <row r="19">
          <cell r="R19">
            <v>2013</v>
          </cell>
          <cell r="S19">
            <v>2012</v>
          </cell>
          <cell r="V19" t="str">
            <v>3-Year Average</v>
          </cell>
        </row>
        <row r="20">
          <cell r="Q20" t="str">
            <v>J</v>
          </cell>
          <cell r="R20">
            <v>2.77</v>
          </cell>
          <cell r="S20">
            <v>1.88</v>
          </cell>
          <cell r="V20">
            <v>1.7699999999999998</v>
          </cell>
        </row>
        <row r="21">
          <cell r="Q21" t="str">
            <v>F</v>
          </cell>
          <cell r="R21">
            <v>2.58</v>
          </cell>
          <cell r="S21">
            <v>1.83</v>
          </cell>
          <cell r="V21">
            <v>1.7833333333333332</v>
          </cell>
        </row>
        <row r="22">
          <cell r="Q22" t="str">
            <v xml:space="preserve">M </v>
          </cell>
          <cell r="R22">
            <v>2.5</v>
          </cell>
          <cell r="S22">
            <v>1.89</v>
          </cell>
          <cell r="V22">
            <v>1.82</v>
          </cell>
        </row>
        <row r="23">
          <cell r="Q23" t="str">
            <v xml:space="preserve">A </v>
          </cell>
          <cell r="R23">
            <v>2.29</v>
          </cell>
          <cell r="S23">
            <v>1.87</v>
          </cell>
          <cell r="V23">
            <v>1.83</v>
          </cell>
        </row>
        <row r="24">
          <cell r="Q24" t="str">
            <v xml:space="preserve">M </v>
          </cell>
          <cell r="R24">
            <v>2.17</v>
          </cell>
          <cell r="S24">
            <v>1.86</v>
          </cell>
          <cell r="V24">
            <v>1.8</v>
          </cell>
        </row>
        <row r="25">
          <cell r="Q25" t="str">
            <v>J</v>
          </cell>
          <cell r="R25">
            <v>2.2000000000000002</v>
          </cell>
          <cell r="S25">
            <v>1.85</v>
          </cell>
          <cell r="V25">
            <v>1.82</v>
          </cell>
        </row>
        <row r="26">
          <cell r="Q26" t="str">
            <v>J</v>
          </cell>
          <cell r="R26">
            <v>2.16</v>
          </cell>
          <cell r="S26">
            <v>1.98</v>
          </cell>
          <cell r="V26">
            <v>1.8833333333333335</v>
          </cell>
        </row>
        <row r="27">
          <cell r="Q27" t="str">
            <v xml:space="preserve">A </v>
          </cell>
          <cell r="R27">
            <v>2.13</v>
          </cell>
          <cell r="S27">
            <v>2.61</v>
          </cell>
          <cell r="V27">
            <v>2.1800000000000002</v>
          </cell>
        </row>
        <row r="28">
          <cell r="Q28" t="str">
            <v>S</v>
          </cell>
          <cell r="R28">
            <v>2.13</v>
          </cell>
          <cell r="S28">
            <v>3.12</v>
          </cell>
          <cell r="V28">
            <v>2.4141666666666666</v>
          </cell>
        </row>
        <row r="29">
          <cell r="Q29" t="str">
            <v>O</v>
          </cell>
          <cell r="R29">
            <v>1.98</v>
          </cell>
          <cell r="S29">
            <v>3.36</v>
          </cell>
          <cell r="V29">
            <v>2.4916666666666667</v>
          </cell>
        </row>
        <row r="30">
          <cell r="Q30" t="str">
            <v>N</v>
          </cell>
          <cell r="R30">
            <v>1.86</v>
          </cell>
          <cell r="S30">
            <v>3.29</v>
          </cell>
          <cell r="V30">
            <v>2.5191666666666666</v>
          </cell>
        </row>
        <row r="31">
          <cell r="Q31" t="str">
            <v xml:space="preserve">D </v>
          </cell>
          <cell r="R31">
            <v>1.83</v>
          </cell>
          <cell r="S31">
            <v>3.09</v>
          </cell>
          <cell r="V31">
            <v>2.3683333333333336</v>
          </cell>
        </row>
        <row r="34">
          <cell r="R34">
            <v>2013</v>
          </cell>
          <cell r="S34">
            <v>2012</v>
          </cell>
          <cell r="V34" t="str">
            <v>3-Year Average</v>
          </cell>
        </row>
        <row r="35">
          <cell r="Q35" t="str">
            <v>J</v>
          </cell>
          <cell r="R35">
            <v>4.8600000000000003</v>
          </cell>
          <cell r="S35">
            <v>4.7</v>
          </cell>
          <cell r="V35">
            <v>4.07</v>
          </cell>
        </row>
        <row r="36">
          <cell r="Q36" t="str">
            <v>F</v>
          </cell>
          <cell r="R36">
            <v>4.88</v>
          </cell>
          <cell r="S36">
            <v>4.63</v>
          </cell>
          <cell r="V36">
            <v>4.13</v>
          </cell>
        </row>
        <row r="37">
          <cell r="Q37" t="str">
            <v xml:space="preserve">M </v>
          </cell>
          <cell r="R37">
            <v>5.54</v>
          </cell>
          <cell r="S37">
            <v>4.71</v>
          </cell>
          <cell r="V37">
            <v>4.21</v>
          </cell>
        </row>
        <row r="38">
          <cell r="Q38" t="str">
            <v xml:space="preserve">A </v>
          </cell>
          <cell r="R38">
            <v>5.79</v>
          </cell>
          <cell r="S38">
            <v>4.72</v>
          </cell>
          <cell r="V38">
            <v>4.3033333333333328</v>
          </cell>
        </row>
        <row r="39">
          <cell r="Q39" t="str">
            <v xml:space="preserve">M </v>
          </cell>
          <cell r="R39">
            <v>6.33</v>
          </cell>
          <cell r="S39">
            <v>4.62</v>
          </cell>
          <cell r="V39">
            <v>4.3500000000000005</v>
          </cell>
        </row>
        <row r="40">
          <cell r="Q40" t="str">
            <v>J</v>
          </cell>
          <cell r="R40">
            <v>6.83</v>
          </cell>
          <cell r="S40">
            <v>4.62</v>
          </cell>
          <cell r="V40">
            <v>4.4133333333333331</v>
          </cell>
        </row>
        <row r="41">
          <cell r="Q41" t="str">
            <v>J</v>
          </cell>
          <cell r="R41">
            <v>7.24</v>
          </cell>
          <cell r="S41">
            <v>4.6900000000000004</v>
          </cell>
          <cell r="V41">
            <v>4.4666666666666668</v>
          </cell>
        </row>
        <row r="42">
          <cell r="Q42" t="str">
            <v xml:space="preserve">A </v>
          </cell>
          <cell r="R42">
            <v>7.67</v>
          </cell>
          <cell r="S42">
            <v>5.42</v>
          </cell>
          <cell r="V42">
            <v>4.7266666666666666</v>
          </cell>
        </row>
        <row r="43">
          <cell r="Q43" t="str">
            <v>S</v>
          </cell>
          <cell r="R43">
            <v>7.89</v>
          </cell>
          <cell r="S43">
            <v>5.43</v>
          </cell>
          <cell r="V43">
            <v>4.7733333333333334</v>
          </cell>
        </row>
        <row r="44">
          <cell r="Q44" t="str">
            <v>O</v>
          </cell>
          <cell r="R44">
            <v>8.42</v>
          </cell>
          <cell r="S44">
            <v>5.35</v>
          </cell>
          <cell r="V44">
            <v>4.7809999999999997</v>
          </cell>
        </row>
        <row r="45">
          <cell r="Q45" t="str">
            <v>N</v>
          </cell>
          <cell r="R45">
            <v>8.68</v>
          </cell>
          <cell r="S45">
            <v>5.25</v>
          </cell>
          <cell r="V45">
            <v>4.8537500000000007</v>
          </cell>
        </row>
        <row r="46">
          <cell r="Q46" t="str">
            <v xml:space="preserve">D </v>
          </cell>
          <cell r="R46">
            <v>8.5299999999999994</v>
          </cell>
          <cell r="S46">
            <v>5.03</v>
          </cell>
          <cell r="V46">
            <v>4.6713333333333331</v>
          </cell>
        </row>
        <row r="49">
          <cell r="R49">
            <v>2013</v>
          </cell>
          <cell r="S49">
            <v>2012</v>
          </cell>
          <cell r="V49" t="str">
            <v>3-Year Average</v>
          </cell>
        </row>
        <row r="50">
          <cell r="Q50" t="str">
            <v>J</v>
          </cell>
          <cell r="R50">
            <v>2.63</v>
          </cell>
          <cell r="S50">
            <v>2.2799999999999998</v>
          </cell>
          <cell r="V50">
            <v>2.1066666666666665</v>
          </cell>
        </row>
        <row r="51">
          <cell r="Q51" t="str">
            <v>F</v>
          </cell>
          <cell r="R51">
            <v>2.66</v>
          </cell>
          <cell r="S51">
            <v>2.2799999999999998</v>
          </cell>
          <cell r="V51">
            <v>2.1533333333333329</v>
          </cell>
        </row>
        <row r="52">
          <cell r="Q52" t="str">
            <v xml:space="preserve">M </v>
          </cell>
          <cell r="R52">
            <v>2.7</v>
          </cell>
          <cell r="S52">
            <v>2.29</v>
          </cell>
          <cell r="V52">
            <v>2.1766666666666667</v>
          </cell>
        </row>
        <row r="53">
          <cell r="Q53" t="str">
            <v xml:space="preserve">A </v>
          </cell>
          <cell r="R53">
            <v>2.57</v>
          </cell>
          <cell r="S53">
            <v>2.23</v>
          </cell>
          <cell r="V53">
            <v>2.1566666666666663</v>
          </cell>
        </row>
        <row r="54">
          <cell r="Q54" t="str">
            <v xml:space="preserve">M </v>
          </cell>
          <cell r="R54">
            <v>2.5499999999999998</v>
          </cell>
          <cell r="S54">
            <v>2.21</v>
          </cell>
          <cell r="V54">
            <v>2.1266666666666669</v>
          </cell>
        </row>
        <row r="55">
          <cell r="Q55" t="str">
            <v>J</v>
          </cell>
          <cell r="R55">
            <v>2.66</v>
          </cell>
          <cell r="S55">
            <v>2.2000000000000002</v>
          </cell>
          <cell r="V55">
            <v>2.1533333333333333</v>
          </cell>
        </row>
        <row r="56">
          <cell r="Q56" t="str">
            <v>J</v>
          </cell>
          <cell r="R56">
            <v>2.57</v>
          </cell>
          <cell r="S56">
            <v>2.23</v>
          </cell>
          <cell r="V56">
            <v>2.1566666666666667</v>
          </cell>
        </row>
        <row r="57">
          <cell r="Q57" t="str">
            <v xml:space="preserve">A </v>
          </cell>
          <cell r="R57">
            <v>2.69</v>
          </cell>
          <cell r="S57">
            <v>2.4900000000000002</v>
          </cell>
          <cell r="V57">
            <v>2.2866666666666666</v>
          </cell>
        </row>
        <row r="58">
          <cell r="Q58" t="str">
            <v>S</v>
          </cell>
          <cell r="R58">
            <v>2.81</v>
          </cell>
          <cell r="S58">
            <v>2.69</v>
          </cell>
          <cell r="V58">
            <v>2.4129166666666664</v>
          </cell>
        </row>
        <row r="59">
          <cell r="Q59" t="str">
            <v>O</v>
          </cell>
          <cell r="R59">
            <v>2.83</v>
          </cell>
          <cell r="S59">
            <v>3.05</v>
          </cell>
          <cell r="V59">
            <v>2.5556666666666668</v>
          </cell>
        </row>
        <row r="60">
          <cell r="Q60" t="str">
            <v>N</v>
          </cell>
          <cell r="R60">
            <v>2.81</v>
          </cell>
          <cell r="S60">
            <v>2.97</v>
          </cell>
          <cell r="V60">
            <v>2.605</v>
          </cell>
        </row>
        <row r="61">
          <cell r="Q61" t="str">
            <v xml:space="preserve">D </v>
          </cell>
          <cell r="R61">
            <v>2.81</v>
          </cell>
          <cell r="S61">
            <v>2.84</v>
          </cell>
          <cell r="V61">
            <v>2.4929999999999999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3 Page 32"/>
      <sheetName val="Graph Page 33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</sheetPr>
  <dimension ref="B2:L65"/>
  <sheetViews>
    <sheetView tabSelected="1" topLeftCell="A2" zoomScaleNormal="100" workbookViewId="0">
      <selection activeCell="A4" sqref="A4"/>
    </sheetView>
  </sheetViews>
  <sheetFormatPr defaultColWidth="9" defaultRowHeight="12"/>
  <cols>
    <col min="1" max="1" width="9" style="2"/>
    <col min="2" max="2" width="7" style="2" customWidth="1"/>
    <col min="3" max="3" width="2.875" style="2" customWidth="1"/>
    <col min="4" max="4" width="9.125" style="2" customWidth="1"/>
    <col min="5" max="6" width="6" style="2" customWidth="1"/>
    <col min="7" max="7" width="14.125" style="2" customWidth="1"/>
    <col min="8" max="9" width="11" style="2" customWidth="1"/>
    <col min="10" max="10" width="13.125" style="2" customWidth="1"/>
    <col min="11" max="11" width="10.5" style="2" customWidth="1"/>
    <col min="12" max="16384" width="9" style="2"/>
  </cols>
  <sheetData>
    <row r="2" spans="2:11">
      <c r="D2" s="2" t="s">
        <v>9</v>
      </c>
    </row>
    <row r="3" spans="2:11">
      <c r="D3" s="2" t="s">
        <v>5</v>
      </c>
    </row>
    <row r="4" spans="2:11">
      <c r="D4" s="2" t="s">
        <v>1</v>
      </c>
    </row>
    <row r="5" spans="2:11" ht="5.25" customHeight="1">
      <c r="J5"/>
      <c r="K5"/>
    </row>
    <row r="6" spans="2:11">
      <c r="D6" s="9" t="s">
        <v>0</v>
      </c>
      <c r="E6" s="9"/>
      <c r="F6" s="3"/>
      <c r="G6" s="9" t="s">
        <v>6</v>
      </c>
      <c r="H6" s="9"/>
      <c r="I6" s="3"/>
      <c r="J6" s="9" t="s">
        <v>7</v>
      </c>
      <c r="K6" s="9"/>
    </row>
    <row r="7" spans="2:11" ht="5.25" customHeight="1">
      <c r="D7" s="3"/>
      <c r="E7" s="3"/>
      <c r="F7" s="3"/>
      <c r="G7" s="3"/>
      <c r="H7" s="3"/>
      <c r="I7" s="3"/>
      <c r="J7" s="3"/>
    </row>
    <row r="8" spans="2:11">
      <c r="B8" s="4">
        <v>41281</v>
      </c>
      <c r="C8" s="4"/>
      <c r="D8" s="1">
        <v>2935</v>
      </c>
      <c r="E8" s="1"/>
      <c r="F8" s="1"/>
      <c r="G8" s="1">
        <v>97266</v>
      </c>
      <c r="H8" s="1"/>
      <c r="I8" s="1"/>
      <c r="J8" s="1">
        <v>75660</v>
      </c>
      <c r="K8" s="1"/>
    </row>
    <row r="9" spans="2:11">
      <c r="B9" s="4">
        <f t="shared" ref="B9:B15" si="0">B8+7</f>
        <v>41288</v>
      </c>
      <c r="C9" s="4"/>
      <c r="D9" s="1">
        <v>2924</v>
      </c>
      <c r="E9" s="1"/>
      <c r="F9" s="1"/>
      <c r="G9" s="1">
        <v>106386</v>
      </c>
      <c r="H9" s="1"/>
      <c r="I9" s="1"/>
      <c r="J9" s="1">
        <v>74929</v>
      </c>
      <c r="K9" s="1"/>
    </row>
    <row r="10" spans="2:11">
      <c r="B10" s="4">
        <f t="shared" si="0"/>
        <v>41295</v>
      </c>
      <c r="C10" s="4"/>
      <c r="D10" s="1">
        <v>2934</v>
      </c>
      <c r="E10" s="1"/>
      <c r="F10" s="1"/>
      <c r="G10" s="1">
        <v>115195</v>
      </c>
      <c r="H10" s="1"/>
      <c r="I10" s="1"/>
      <c r="J10" s="1">
        <v>72200</v>
      </c>
      <c r="K10" s="1"/>
    </row>
    <row r="11" spans="2:11">
      <c r="B11" s="4">
        <f t="shared" si="0"/>
        <v>41302</v>
      </c>
      <c r="C11" s="4"/>
      <c r="D11" s="1">
        <v>3126</v>
      </c>
      <c r="E11" s="1"/>
      <c r="F11" s="1"/>
      <c r="G11" s="1">
        <v>120900</v>
      </c>
      <c r="H11" s="1"/>
      <c r="I11" s="1"/>
      <c r="J11" s="1">
        <v>67646</v>
      </c>
      <c r="K11" s="1"/>
    </row>
    <row r="12" spans="2:11">
      <c r="B12" s="4">
        <f t="shared" si="0"/>
        <v>41309</v>
      </c>
      <c r="C12" s="4"/>
      <c r="D12" s="1">
        <v>2979</v>
      </c>
      <c r="E12" s="1"/>
      <c r="F12" s="1"/>
      <c r="G12" s="1">
        <v>125643</v>
      </c>
      <c r="H12" s="1"/>
      <c r="I12" s="1"/>
      <c r="J12" s="1">
        <v>107418</v>
      </c>
      <c r="K12" s="1"/>
    </row>
    <row r="13" spans="2:11">
      <c r="B13" s="4">
        <f t="shared" si="0"/>
        <v>41316</v>
      </c>
      <c r="C13" s="4"/>
      <c r="D13" s="1">
        <v>2928</v>
      </c>
      <c r="E13" s="1"/>
      <c r="F13" s="1"/>
      <c r="G13" s="1">
        <v>129373</v>
      </c>
      <c r="H13" s="1"/>
      <c r="I13" s="1"/>
      <c r="J13" s="1">
        <v>58955</v>
      </c>
      <c r="K13" s="1"/>
    </row>
    <row r="14" spans="2:11">
      <c r="B14" s="4">
        <f t="shared" si="0"/>
        <v>41323</v>
      </c>
      <c r="C14" s="4"/>
      <c r="D14" s="1">
        <v>2958</v>
      </c>
      <c r="E14" s="1"/>
      <c r="F14" s="1"/>
      <c r="G14" s="1">
        <v>133657</v>
      </c>
      <c r="H14" s="1"/>
      <c r="I14" s="1"/>
      <c r="J14" s="1">
        <v>58967</v>
      </c>
      <c r="K14" s="1"/>
    </row>
    <row r="15" spans="2:11">
      <c r="B15" s="4">
        <f t="shared" si="0"/>
        <v>41330</v>
      </c>
      <c r="C15" s="4"/>
      <c r="D15" s="1">
        <v>2920</v>
      </c>
      <c r="E15" s="1"/>
      <c r="F15" s="1"/>
      <c r="G15" s="1">
        <v>134870</v>
      </c>
      <c r="H15" s="1"/>
      <c r="I15" s="1"/>
      <c r="J15" s="1">
        <v>58011</v>
      </c>
      <c r="K15" s="1"/>
    </row>
    <row r="16" spans="2:11">
      <c r="B16" s="4">
        <f>B15+7</f>
        <v>41337</v>
      </c>
      <c r="C16" s="4"/>
      <c r="D16" s="1">
        <v>2976</v>
      </c>
      <c r="E16" s="1"/>
      <c r="F16" s="1"/>
      <c r="G16" s="1">
        <v>142367</v>
      </c>
      <c r="H16" s="1"/>
      <c r="I16" s="1"/>
      <c r="J16" s="1">
        <v>57937</v>
      </c>
      <c r="K16" s="1"/>
    </row>
    <row r="17" spans="2:11">
      <c r="B17" s="4">
        <f t="shared" ref="B17:B59" si="1">B16+7</f>
        <v>41344</v>
      </c>
      <c r="C17" s="4"/>
      <c r="D17" s="1">
        <v>2933</v>
      </c>
      <c r="E17" s="1"/>
      <c r="F17" s="1"/>
      <c r="G17" s="1">
        <v>144224</v>
      </c>
      <c r="H17" s="1"/>
      <c r="I17" s="1"/>
      <c r="J17" s="1">
        <v>57958</v>
      </c>
      <c r="K17" s="1"/>
    </row>
    <row r="18" spans="2:11">
      <c r="B18" s="4">
        <f t="shared" si="1"/>
        <v>41351</v>
      </c>
      <c r="C18" s="4"/>
      <c r="D18" s="1">
        <v>3138</v>
      </c>
      <c r="E18" s="1"/>
      <c r="F18" s="1"/>
      <c r="G18" s="1">
        <v>145347</v>
      </c>
      <c r="H18" s="1"/>
      <c r="I18" s="1"/>
      <c r="J18" s="1">
        <v>53576</v>
      </c>
      <c r="K18" s="1"/>
    </row>
    <row r="19" spans="2:11">
      <c r="B19" s="4">
        <f t="shared" si="1"/>
        <v>41358</v>
      </c>
      <c r="C19" s="4"/>
      <c r="D19" s="1">
        <v>3107</v>
      </c>
      <c r="E19" s="1"/>
      <c r="F19" s="1"/>
      <c r="G19" s="1">
        <v>144400</v>
      </c>
      <c r="H19" s="1"/>
      <c r="I19" s="1"/>
      <c r="J19" s="1">
        <v>52340</v>
      </c>
      <c r="K19" s="1"/>
    </row>
    <row r="20" spans="2:11">
      <c r="B20" s="4">
        <f t="shared" si="1"/>
        <v>41365</v>
      </c>
      <c r="C20" s="4"/>
      <c r="D20" s="1">
        <v>3075</v>
      </c>
      <c r="E20" s="1"/>
      <c r="F20" s="1"/>
      <c r="G20" s="1">
        <v>141685</v>
      </c>
      <c r="H20" s="1"/>
      <c r="I20" s="1"/>
      <c r="J20" s="1">
        <v>49511</v>
      </c>
      <c r="K20" s="1"/>
    </row>
    <row r="21" spans="2:11">
      <c r="B21" s="4">
        <f t="shared" si="1"/>
        <v>41372</v>
      </c>
      <c r="C21" s="4"/>
      <c r="D21" s="1">
        <v>3061</v>
      </c>
      <c r="E21" s="1"/>
      <c r="F21" s="1"/>
      <c r="G21" s="1">
        <v>146402</v>
      </c>
      <c r="H21" s="1"/>
      <c r="I21" s="1"/>
      <c r="J21" s="1">
        <v>47181</v>
      </c>
      <c r="K21" s="1"/>
    </row>
    <row r="22" spans="2:11">
      <c r="B22" s="4">
        <f t="shared" si="1"/>
        <v>41379</v>
      </c>
      <c r="C22" s="4"/>
      <c r="D22" s="1">
        <v>3092</v>
      </c>
      <c r="E22" s="1"/>
      <c r="F22" s="1"/>
      <c r="G22" s="1">
        <v>150389</v>
      </c>
      <c r="H22" s="1"/>
      <c r="I22" s="1"/>
      <c r="J22" s="1">
        <v>45413</v>
      </c>
      <c r="K22" s="1"/>
    </row>
    <row r="23" spans="2:11">
      <c r="B23" s="4">
        <f t="shared" si="1"/>
        <v>41386</v>
      </c>
      <c r="C23" s="4"/>
      <c r="D23" s="1">
        <v>2950</v>
      </c>
      <c r="E23" s="1"/>
      <c r="F23" s="1"/>
      <c r="G23" s="1">
        <v>157057</v>
      </c>
      <c r="H23" s="1"/>
      <c r="I23" s="1"/>
      <c r="J23" s="1">
        <v>45999</v>
      </c>
      <c r="K23" s="1"/>
    </row>
    <row r="24" spans="2:11">
      <c r="B24" s="4">
        <f t="shared" si="1"/>
        <v>41393</v>
      </c>
      <c r="C24" s="4"/>
      <c r="D24" s="1">
        <v>2943</v>
      </c>
      <c r="E24" s="1"/>
      <c r="F24" s="1"/>
      <c r="G24" s="1">
        <v>165064</v>
      </c>
      <c r="H24" s="1"/>
      <c r="I24" s="1"/>
      <c r="J24" s="1">
        <v>45542</v>
      </c>
      <c r="K24" s="1"/>
    </row>
    <row r="25" spans="2:11">
      <c r="B25" s="4">
        <f t="shared" si="1"/>
        <v>41400</v>
      </c>
      <c r="C25" s="4"/>
      <c r="D25" s="1">
        <v>3004</v>
      </c>
      <c r="E25" s="1"/>
      <c r="F25" s="1"/>
      <c r="G25" s="1">
        <v>174556</v>
      </c>
      <c r="H25" s="1"/>
      <c r="I25" s="1"/>
      <c r="J25" s="1">
        <v>48054</v>
      </c>
      <c r="K25" s="1"/>
    </row>
    <row r="26" spans="2:11">
      <c r="B26" s="4">
        <f t="shared" si="1"/>
        <v>41407</v>
      </c>
      <c r="C26" s="4"/>
      <c r="D26" s="1">
        <v>2998</v>
      </c>
      <c r="E26" s="1"/>
      <c r="F26" s="1"/>
      <c r="G26" s="1">
        <v>185209</v>
      </c>
      <c r="H26" s="1"/>
      <c r="I26" s="1"/>
      <c r="J26" s="1">
        <v>49469</v>
      </c>
      <c r="K26" s="1"/>
    </row>
    <row r="27" spans="2:11">
      <c r="B27" s="4">
        <f t="shared" si="1"/>
        <v>41414</v>
      </c>
      <c r="C27" s="4"/>
      <c r="D27" s="1">
        <v>2813</v>
      </c>
      <c r="E27" s="1"/>
      <c r="F27" s="1"/>
      <c r="G27" s="1">
        <v>194125</v>
      </c>
      <c r="H27" s="1"/>
      <c r="I27" s="1"/>
      <c r="J27" s="1">
        <v>48925</v>
      </c>
      <c r="K27" s="1"/>
    </row>
    <row r="28" spans="2:11">
      <c r="B28" s="4">
        <f t="shared" si="1"/>
        <v>41421</v>
      </c>
      <c r="C28" s="4"/>
      <c r="D28" s="1">
        <v>2816</v>
      </c>
      <c r="E28" s="1"/>
      <c r="F28" s="1"/>
      <c r="G28" s="1">
        <v>198843</v>
      </c>
      <c r="H28" s="1"/>
      <c r="I28" s="1"/>
      <c r="J28" s="1">
        <v>47642</v>
      </c>
      <c r="K28" s="1"/>
    </row>
    <row r="29" spans="2:11" ht="12" customHeight="1">
      <c r="B29" s="4">
        <f t="shared" si="1"/>
        <v>41428</v>
      </c>
      <c r="C29" s="4"/>
      <c r="D29" s="1">
        <v>3132</v>
      </c>
      <c r="E29" s="1"/>
      <c r="F29" s="1"/>
      <c r="G29" s="1">
        <v>202571</v>
      </c>
      <c r="H29" s="1"/>
      <c r="I29" s="1"/>
      <c r="J29" s="1">
        <v>46149</v>
      </c>
      <c r="K29" s="1"/>
    </row>
    <row r="30" spans="2:11" ht="12" customHeight="1">
      <c r="B30" s="4">
        <f t="shared" si="1"/>
        <v>41435</v>
      </c>
      <c r="C30" s="4"/>
      <c r="D30" s="1">
        <v>2987</v>
      </c>
      <c r="E30" s="1"/>
      <c r="F30" s="1"/>
      <c r="G30" s="1">
        <v>205560</v>
      </c>
      <c r="H30" s="1"/>
      <c r="I30" s="1"/>
      <c r="J30" s="1">
        <v>46670</v>
      </c>
      <c r="K30" s="1"/>
    </row>
    <row r="31" spans="2:11">
      <c r="B31" s="4">
        <f t="shared" si="1"/>
        <v>41442</v>
      </c>
      <c r="C31" s="4"/>
      <c r="D31" s="1">
        <v>2987</v>
      </c>
      <c r="E31" s="1"/>
      <c r="F31" s="1"/>
      <c r="G31" s="1">
        <v>205427</v>
      </c>
      <c r="H31" s="1"/>
      <c r="I31" s="1"/>
      <c r="J31" s="1">
        <v>47182</v>
      </c>
      <c r="K31" s="1"/>
    </row>
    <row r="32" spans="2:11">
      <c r="B32" s="4">
        <f t="shared" si="1"/>
        <v>41449</v>
      </c>
      <c r="C32" s="4"/>
      <c r="D32" s="1">
        <v>3271</v>
      </c>
      <c r="E32" s="1"/>
      <c r="F32" s="1"/>
      <c r="G32" s="1">
        <v>202052</v>
      </c>
      <c r="H32" s="1"/>
      <c r="I32" s="1"/>
      <c r="J32" s="1">
        <v>45698</v>
      </c>
      <c r="K32" s="1"/>
    </row>
    <row r="33" spans="2:11">
      <c r="B33" s="4">
        <f t="shared" si="1"/>
        <v>41456</v>
      </c>
      <c r="C33" s="4"/>
      <c r="D33" s="1">
        <v>3265</v>
      </c>
      <c r="E33" s="1"/>
      <c r="F33" s="1"/>
      <c r="G33" s="1">
        <v>204541</v>
      </c>
      <c r="H33" s="1"/>
      <c r="I33" s="1"/>
      <c r="J33" s="1">
        <v>45843</v>
      </c>
      <c r="K33" s="1"/>
    </row>
    <row r="34" spans="2:11">
      <c r="B34" s="4">
        <f t="shared" si="1"/>
        <v>41463</v>
      </c>
      <c r="C34" s="4"/>
      <c r="D34" s="1">
        <v>3443</v>
      </c>
      <c r="E34" s="1"/>
      <c r="F34" s="1"/>
      <c r="G34" s="1">
        <v>206606</v>
      </c>
      <c r="H34" s="1"/>
      <c r="I34" s="1"/>
      <c r="J34" s="1">
        <v>45784</v>
      </c>
      <c r="K34" s="1"/>
    </row>
    <row r="35" spans="2:11">
      <c r="B35" s="4">
        <f t="shared" si="1"/>
        <v>41470</v>
      </c>
      <c r="C35" s="4"/>
      <c r="D35" s="1">
        <v>2973</v>
      </c>
      <c r="E35" s="1"/>
      <c r="F35" s="1"/>
      <c r="G35" s="1">
        <v>214947</v>
      </c>
      <c r="H35" s="1"/>
      <c r="I35" s="1"/>
      <c r="J35" s="1">
        <v>46569</v>
      </c>
      <c r="K35" s="1"/>
    </row>
    <row r="36" spans="2:11">
      <c r="B36" s="4">
        <f t="shared" si="1"/>
        <v>41477</v>
      </c>
      <c r="C36" s="4"/>
      <c r="D36" s="1">
        <v>2949</v>
      </c>
      <c r="E36" s="1"/>
      <c r="F36" s="1"/>
      <c r="G36" s="1">
        <v>211583</v>
      </c>
      <c r="H36" s="1"/>
      <c r="I36" s="1"/>
      <c r="J36" s="1">
        <v>46463</v>
      </c>
      <c r="K36" s="1"/>
    </row>
    <row r="37" spans="2:11">
      <c r="B37" s="4">
        <f t="shared" si="1"/>
        <v>41484</v>
      </c>
      <c r="C37" s="4"/>
      <c r="D37" s="1">
        <v>2904</v>
      </c>
      <c r="E37" s="1"/>
      <c r="F37" s="1"/>
      <c r="G37" s="1">
        <v>211666</v>
      </c>
      <c r="H37" s="1"/>
      <c r="I37" s="1"/>
      <c r="J37" s="1">
        <v>45513</v>
      </c>
      <c r="K37" s="1"/>
    </row>
    <row r="38" spans="2:11">
      <c r="B38" s="4">
        <f t="shared" si="1"/>
        <v>41491</v>
      </c>
      <c r="C38" s="4"/>
      <c r="D38" s="1">
        <v>2880</v>
      </c>
      <c r="E38" s="1"/>
      <c r="F38" s="1"/>
      <c r="G38" s="1">
        <v>215317</v>
      </c>
      <c r="H38" s="1"/>
      <c r="I38" s="1"/>
      <c r="J38" s="1">
        <v>44335</v>
      </c>
      <c r="K38" s="1"/>
    </row>
    <row r="39" spans="2:11">
      <c r="B39" s="4">
        <f t="shared" si="1"/>
        <v>41498</v>
      </c>
      <c r="C39" s="4"/>
      <c r="D39" s="1">
        <v>2920</v>
      </c>
      <c r="E39" s="1"/>
      <c r="F39" s="1"/>
      <c r="G39" s="1">
        <v>212934</v>
      </c>
      <c r="H39" s="1"/>
      <c r="I39" s="1"/>
      <c r="J39" s="1">
        <v>46704</v>
      </c>
      <c r="K39" s="1"/>
    </row>
    <row r="40" spans="2:11">
      <c r="B40" s="4">
        <f t="shared" si="1"/>
        <v>41505</v>
      </c>
      <c r="C40" s="4"/>
      <c r="D40" s="1">
        <v>2917</v>
      </c>
      <c r="E40" s="1"/>
      <c r="F40" s="1"/>
      <c r="G40" s="1">
        <v>210570</v>
      </c>
      <c r="H40" s="1"/>
      <c r="I40" s="1"/>
      <c r="J40" s="1">
        <v>46223</v>
      </c>
      <c r="K40" s="1"/>
    </row>
    <row r="41" spans="2:11">
      <c r="B41" s="4">
        <f t="shared" si="1"/>
        <v>41512</v>
      </c>
      <c r="C41" s="4"/>
      <c r="D41" s="7">
        <v>2865</v>
      </c>
      <c r="E41" s="1"/>
      <c r="F41" s="1"/>
      <c r="G41" s="7">
        <v>208713</v>
      </c>
      <c r="H41" s="1"/>
      <c r="I41" s="1"/>
      <c r="J41" s="7">
        <v>46418</v>
      </c>
      <c r="K41" s="1"/>
    </row>
    <row r="42" spans="2:11">
      <c r="B42" s="4">
        <f t="shared" si="1"/>
        <v>41519</v>
      </c>
      <c r="C42" s="4"/>
      <c r="D42" s="7">
        <v>2864</v>
      </c>
      <c r="E42" s="1"/>
      <c r="F42" s="1"/>
      <c r="G42" s="7">
        <v>210366</v>
      </c>
      <c r="H42" s="1"/>
      <c r="I42" s="1"/>
      <c r="J42" s="7">
        <v>46611</v>
      </c>
      <c r="K42" s="1"/>
    </row>
    <row r="43" spans="2:11">
      <c r="B43" s="4">
        <f t="shared" si="1"/>
        <v>41526</v>
      </c>
      <c r="C43" s="4"/>
      <c r="D43" s="7">
        <v>2943</v>
      </c>
      <c r="E43" s="1"/>
      <c r="F43" s="1"/>
      <c r="G43" s="7">
        <v>211316</v>
      </c>
      <c r="H43" s="1"/>
      <c r="I43" s="1"/>
      <c r="J43" s="7">
        <v>45205</v>
      </c>
      <c r="K43" s="1"/>
    </row>
    <row r="44" spans="2:11">
      <c r="B44" s="4">
        <f t="shared" si="1"/>
        <v>41533</v>
      </c>
      <c r="C44" s="4"/>
      <c r="D44" s="7">
        <v>2968</v>
      </c>
      <c r="E44" s="1"/>
      <c r="F44" s="1"/>
      <c r="G44" s="7">
        <v>204249</v>
      </c>
      <c r="H44" s="1"/>
      <c r="I44" s="1"/>
      <c r="J44" s="7">
        <v>44132</v>
      </c>
      <c r="K44" s="1"/>
    </row>
    <row r="45" spans="2:11">
      <c r="B45" s="4">
        <f t="shared" si="1"/>
        <v>41540</v>
      </c>
      <c r="C45" s="4"/>
      <c r="D45" s="7">
        <v>2952</v>
      </c>
      <c r="E45" s="1"/>
      <c r="F45" s="1"/>
      <c r="G45" s="7">
        <v>199735</v>
      </c>
      <c r="H45" s="1"/>
      <c r="I45" s="1"/>
      <c r="J45" s="7">
        <v>42634</v>
      </c>
      <c r="K45" s="1"/>
    </row>
    <row r="46" spans="2:11">
      <c r="B46" s="4">
        <f t="shared" si="1"/>
        <v>41547</v>
      </c>
      <c r="C46" s="4"/>
      <c r="D46" s="7" t="s">
        <v>10</v>
      </c>
      <c r="E46" s="1"/>
      <c r="F46" s="1"/>
      <c r="G46" s="7" t="s">
        <v>10</v>
      </c>
      <c r="H46" s="1"/>
      <c r="I46" s="1"/>
      <c r="J46" s="7" t="s">
        <v>10</v>
      </c>
      <c r="K46" s="1"/>
    </row>
    <row r="47" spans="2:11">
      <c r="B47" s="4">
        <f t="shared" si="1"/>
        <v>41554</v>
      </c>
      <c r="C47" s="4"/>
      <c r="D47" s="7" t="s">
        <v>10</v>
      </c>
      <c r="E47" s="1"/>
      <c r="F47" s="1"/>
      <c r="G47" s="7" t="s">
        <v>10</v>
      </c>
      <c r="H47" s="1"/>
      <c r="I47" s="1"/>
      <c r="J47" s="7" t="s">
        <v>10</v>
      </c>
      <c r="K47" s="1"/>
    </row>
    <row r="48" spans="2:11">
      <c r="B48" s="4">
        <f t="shared" si="1"/>
        <v>41561</v>
      </c>
      <c r="C48" s="4"/>
      <c r="D48" s="7" t="s">
        <v>10</v>
      </c>
      <c r="E48" s="1"/>
      <c r="F48" s="1"/>
      <c r="G48" s="7" t="s">
        <v>10</v>
      </c>
      <c r="H48" s="1"/>
      <c r="I48" s="1"/>
      <c r="J48" s="7" t="s">
        <v>10</v>
      </c>
      <c r="K48" s="1"/>
    </row>
    <row r="49" spans="2:12">
      <c r="B49" s="4">
        <f t="shared" si="1"/>
        <v>41568</v>
      </c>
      <c r="C49" s="4"/>
      <c r="D49" s="7">
        <v>2654</v>
      </c>
      <c r="E49" s="1"/>
      <c r="F49" s="1"/>
      <c r="G49" s="7">
        <v>152508</v>
      </c>
      <c r="H49" s="1"/>
      <c r="I49" s="1"/>
      <c r="J49" s="7">
        <v>47138</v>
      </c>
      <c r="K49" s="1"/>
    </row>
    <row r="50" spans="2:12">
      <c r="B50" s="4">
        <f t="shared" si="1"/>
        <v>41575</v>
      </c>
      <c r="C50" s="4"/>
      <c r="D50" s="7">
        <v>2770</v>
      </c>
      <c r="E50" s="7"/>
      <c r="F50" s="1"/>
      <c r="G50" s="7">
        <v>133226</v>
      </c>
      <c r="H50" s="1"/>
      <c r="I50" s="1"/>
      <c r="J50" s="7">
        <v>46495</v>
      </c>
      <c r="K50" s="1"/>
    </row>
    <row r="51" spans="2:12">
      <c r="B51" s="4">
        <f t="shared" si="1"/>
        <v>41582</v>
      </c>
      <c r="C51" s="4"/>
      <c r="D51" s="7">
        <v>2772</v>
      </c>
      <c r="E51" s="1"/>
      <c r="F51" s="1"/>
      <c r="G51" s="7">
        <v>126110</v>
      </c>
      <c r="H51" s="1"/>
      <c r="I51" s="1"/>
      <c r="J51" s="7">
        <v>45163</v>
      </c>
      <c r="K51" s="1"/>
    </row>
    <row r="52" spans="2:12">
      <c r="B52" s="4">
        <f t="shared" si="1"/>
        <v>41589</v>
      </c>
      <c r="C52" s="4"/>
      <c r="D52" s="7">
        <v>2746</v>
      </c>
      <c r="E52" s="1"/>
      <c r="F52" s="1"/>
      <c r="G52" s="7">
        <v>120855</v>
      </c>
      <c r="H52" s="1"/>
      <c r="I52" s="1"/>
      <c r="J52" s="7">
        <v>48824</v>
      </c>
      <c r="K52" s="1"/>
    </row>
    <row r="53" spans="2:12">
      <c r="B53" s="4">
        <f t="shared" si="1"/>
        <v>41596</v>
      </c>
      <c r="C53" s="4"/>
      <c r="D53" s="7">
        <v>2733</v>
      </c>
      <c r="E53" s="1"/>
      <c r="F53" s="1"/>
      <c r="G53" s="7">
        <v>98621</v>
      </c>
      <c r="H53" s="1"/>
      <c r="I53" s="1"/>
      <c r="J53" s="7">
        <v>49559</v>
      </c>
      <c r="K53" s="1"/>
      <c r="L53" s="7"/>
    </row>
    <row r="54" spans="2:12">
      <c r="B54" s="4">
        <f t="shared" si="1"/>
        <v>41603</v>
      </c>
      <c r="C54" s="4"/>
      <c r="D54" s="7">
        <v>2674</v>
      </c>
      <c r="E54" s="1"/>
      <c r="F54" s="1"/>
      <c r="G54" s="7">
        <v>70963</v>
      </c>
      <c r="H54" s="1"/>
      <c r="I54" s="1"/>
      <c r="J54" s="7">
        <v>51420</v>
      </c>
      <c r="K54" s="1"/>
    </row>
    <row r="55" spans="2:12">
      <c r="B55" s="4">
        <f t="shared" si="1"/>
        <v>41610</v>
      </c>
      <c r="C55" s="4"/>
      <c r="D55" s="7">
        <v>2609</v>
      </c>
      <c r="E55" s="1"/>
      <c r="F55" s="1"/>
      <c r="G55" s="7">
        <v>69514</v>
      </c>
      <c r="H55" s="1"/>
      <c r="I55" s="1"/>
      <c r="J55" s="7">
        <v>54782</v>
      </c>
      <c r="K55" s="1"/>
    </row>
    <row r="56" spans="2:12">
      <c r="B56" s="4">
        <f t="shared" si="1"/>
        <v>41617</v>
      </c>
      <c r="C56" s="4"/>
      <c r="D56" s="7">
        <v>2616</v>
      </c>
      <c r="E56" s="1"/>
      <c r="F56" s="1"/>
      <c r="G56" s="7">
        <v>68839</v>
      </c>
      <c r="H56" s="1"/>
      <c r="I56" s="1"/>
      <c r="J56" s="7">
        <v>54569</v>
      </c>
      <c r="K56" s="1"/>
    </row>
    <row r="57" spans="2:12">
      <c r="B57" s="4">
        <f t="shared" si="1"/>
        <v>41624</v>
      </c>
      <c r="C57" s="4"/>
      <c r="D57" s="7">
        <v>2593</v>
      </c>
      <c r="E57" s="1"/>
      <c r="F57" s="1"/>
      <c r="G57" s="7">
        <v>65945</v>
      </c>
      <c r="H57" s="1"/>
      <c r="I57" s="1"/>
      <c r="J57" s="7">
        <v>53260</v>
      </c>
      <c r="K57" s="1"/>
    </row>
    <row r="58" spans="2:12">
      <c r="B58" s="4">
        <f t="shared" si="1"/>
        <v>41631</v>
      </c>
      <c r="C58" s="4"/>
      <c r="D58" s="7">
        <v>2650</v>
      </c>
      <c r="E58" s="1"/>
      <c r="F58" s="1"/>
      <c r="G58" s="7">
        <v>69185</v>
      </c>
      <c r="H58" s="1"/>
      <c r="I58" s="1"/>
      <c r="J58" s="7">
        <v>54082</v>
      </c>
      <c r="K58" s="1"/>
    </row>
    <row r="59" spans="2:12">
      <c r="B59" s="4">
        <f t="shared" si="1"/>
        <v>41638</v>
      </c>
      <c r="C59" s="4"/>
      <c r="D59" s="7">
        <v>2562</v>
      </c>
      <c r="E59" s="1"/>
      <c r="F59" s="1"/>
      <c r="G59" s="7">
        <v>70874</v>
      </c>
      <c r="H59" s="1"/>
      <c r="I59" s="1"/>
      <c r="J59" s="7">
        <v>53662</v>
      </c>
      <c r="K59" s="1"/>
    </row>
    <row r="60" spans="2:12" ht="6" customHeight="1">
      <c r="B60" s="4"/>
      <c r="C60" s="5"/>
    </row>
    <row r="61" spans="2:12" ht="10.5" customHeight="1">
      <c r="B61" s="6" t="s">
        <v>2</v>
      </c>
    </row>
    <row r="62" spans="2:12" ht="10.5" customHeight="1">
      <c r="B62" s="6" t="s">
        <v>3</v>
      </c>
    </row>
    <row r="63" spans="2:12" ht="10.5" customHeight="1">
      <c r="B63" s="6" t="s">
        <v>4</v>
      </c>
    </row>
    <row r="64" spans="2:12" ht="10.5" customHeight="1">
      <c r="B64" s="6" t="s">
        <v>8</v>
      </c>
    </row>
    <row r="65" spans="2:2">
      <c r="B65" s="8" t="s">
        <v>11</v>
      </c>
    </row>
  </sheetData>
  <mergeCells count="3">
    <mergeCell ref="D6:E6"/>
    <mergeCell ref="G6:H6"/>
    <mergeCell ref="J6:K6"/>
  </mergeCells>
  <pageMargins left="0.36" right="0.24" top="0.17" bottom="0.17" header="0.17" footer="0.17"/>
  <pageSetup orientation="portrait" r:id="rId1"/>
  <headerFooter>
    <oddFooter>&amp;C&amp;"Arial,Regular"&amp;10 &amp;9 6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V64"/>
  <sheetViews>
    <sheetView zoomScaleNormal="100" workbookViewId="0">
      <selection activeCell="Z30" sqref="Z30"/>
    </sheetView>
  </sheetViews>
  <sheetFormatPr defaultColWidth="8" defaultRowHeight="12"/>
  <cols>
    <col min="1" max="1" width="3.625" style="39" customWidth="1"/>
    <col min="2" max="2" width="9.5" style="39" customWidth="1"/>
    <col min="3" max="3" width="7" style="39" customWidth="1"/>
    <col min="4" max="4" width="3.375" style="39" customWidth="1"/>
    <col min="5" max="5" width="0.75" style="39" customWidth="1"/>
    <col min="6" max="6" width="7" style="39" customWidth="1"/>
    <col min="7" max="7" width="3.375" style="39" customWidth="1"/>
    <col min="8" max="8" width="0.75" style="39" customWidth="1"/>
    <col min="9" max="9" width="7" style="39" customWidth="1"/>
    <col min="10" max="10" width="3.375" style="39" customWidth="1"/>
    <col min="11" max="11" width="0.75" style="39" customWidth="1"/>
    <col min="12" max="12" width="7" style="39" customWidth="1"/>
    <col min="13" max="13" width="3.375" style="39" customWidth="1"/>
    <col min="14" max="14" width="0.75" style="39" customWidth="1"/>
    <col min="15" max="15" width="7" style="39" customWidth="1"/>
    <col min="16" max="16" width="3.375" style="39" customWidth="1"/>
    <col min="17" max="17" width="0.75" style="39" customWidth="1"/>
    <col min="18" max="18" width="7" style="39" customWidth="1"/>
    <col min="19" max="19" width="3.375" style="39" customWidth="1"/>
    <col min="20" max="20" width="0.75" style="39" customWidth="1"/>
    <col min="21" max="21" width="7" style="39" customWidth="1"/>
    <col min="22" max="22" width="3.375" style="39" customWidth="1"/>
    <col min="23" max="16384" width="8" style="39"/>
  </cols>
  <sheetData>
    <row r="2" spans="2:22">
      <c r="C2" s="40" t="s">
        <v>108</v>
      </c>
    </row>
    <row r="3" spans="2:22">
      <c r="C3" s="42" t="s">
        <v>74</v>
      </c>
    </row>
    <row r="4" spans="2:22" ht="9.75" customHeight="1"/>
    <row r="5" spans="2:22" ht="14.25" customHeight="1">
      <c r="C5" s="43" t="s">
        <v>109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2:22" ht="28.5" customHeight="1">
      <c r="C6" s="44" t="s">
        <v>76</v>
      </c>
      <c r="D6" s="44"/>
      <c r="E6" s="45"/>
      <c r="F6" s="44" t="s">
        <v>77</v>
      </c>
      <c r="G6" s="44"/>
      <c r="H6" s="45"/>
      <c r="I6" s="44" t="s">
        <v>78</v>
      </c>
      <c r="J6" s="44"/>
      <c r="K6" s="45"/>
      <c r="L6" s="44" t="s">
        <v>79</v>
      </c>
      <c r="M6" s="44"/>
      <c r="N6" s="45"/>
      <c r="O6" s="44" t="s">
        <v>80</v>
      </c>
      <c r="P6" s="44"/>
      <c r="Q6" s="45"/>
      <c r="R6" s="44" t="s">
        <v>81</v>
      </c>
      <c r="S6" s="44"/>
      <c r="T6" s="45"/>
      <c r="U6" s="44" t="s">
        <v>82</v>
      </c>
      <c r="V6" s="44"/>
    </row>
    <row r="7" spans="2:22" ht="12" customHeight="1">
      <c r="B7" s="46" t="s">
        <v>83</v>
      </c>
      <c r="C7" s="47">
        <f>AVERAGE(E7:U7)</f>
        <v>106.815</v>
      </c>
      <c r="D7" s="48"/>
      <c r="E7" s="48"/>
      <c r="F7" s="47">
        <v>117.23</v>
      </c>
      <c r="G7" s="47"/>
      <c r="H7" s="47"/>
      <c r="I7" s="47">
        <v>99.55</v>
      </c>
      <c r="J7" s="47"/>
      <c r="K7" s="47"/>
      <c r="L7" s="47">
        <v>101.87</v>
      </c>
      <c r="M7" s="47"/>
      <c r="N7" s="47"/>
      <c r="O7" s="47">
        <v>111.35</v>
      </c>
      <c r="P7" s="47"/>
      <c r="Q7" s="47"/>
      <c r="R7" s="47">
        <v>109.8</v>
      </c>
      <c r="S7" s="47"/>
      <c r="T7" s="47"/>
      <c r="U7" s="47">
        <v>101.09</v>
      </c>
      <c r="V7" s="49"/>
    </row>
    <row r="8" spans="2:22" ht="12" customHeight="1">
      <c r="B8" s="46" t="s">
        <v>85</v>
      </c>
      <c r="C8" s="47">
        <f t="shared" ref="C8:C18" si="0">AVERAGE(E8:U8)</f>
        <v>89.831999999999994</v>
      </c>
      <c r="D8" s="48"/>
      <c r="E8" s="48"/>
      <c r="F8" s="47">
        <v>93.83</v>
      </c>
      <c r="G8" s="47"/>
      <c r="H8" s="47"/>
      <c r="I8" s="47">
        <v>84.78</v>
      </c>
      <c r="J8" s="47"/>
      <c r="K8" s="47"/>
      <c r="L8" s="47">
        <v>85.4</v>
      </c>
      <c r="M8" s="47"/>
      <c r="N8" s="47"/>
      <c r="O8" s="47">
        <v>93.37</v>
      </c>
      <c r="P8" s="47"/>
      <c r="Q8" s="47"/>
      <c r="R8" s="47" t="s">
        <v>84</v>
      </c>
      <c r="S8" s="47"/>
      <c r="T8" s="47"/>
      <c r="U8" s="47">
        <v>91.78</v>
      </c>
      <c r="V8" s="49"/>
    </row>
    <row r="9" spans="2:22" ht="12" customHeight="1">
      <c r="B9" s="46" t="s">
        <v>86</v>
      </c>
      <c r="C9" s="47">
        <f t="shared" si="0"/>
        <v>113.00500000000001</v>
      </c>
      <c r="D9" s="48"/>
      <c r="E9" s="48"/>
      <c r="F9" s="47">
        <v>116.69</v>
      </c>
      <c r="G9" s="47"/>
      <c r="H9" s="47"/>
      <c r="I9" s="47">
        <v>102.24</v>
      </c>
      <c r="J9" s="47"/>
      <c r="K9" s="47"/>
      <c r="L9" s="47">
        <v>118.12</v>
      </c>
      <c r="M9" s="47"/>
      <c r="N9" s="47"/>
      <c r="O9" s="47">
        <v>108.87</v>
      </c>
      <c r="P9" s="47"/>
      <c r="Q9" s="47"/>
      <c r="R9" s="47">
        <v>130</v>
      </c>
      <c r="S9" s="47"/>
      <c r="T9" s="47"/>
      <c r="U9" s="47">
        <v>102.11</v>
      </c>
      <c r="V9" s="49"/>
    </row>
    <row r="10" spans="2:22" ht="12" customHeight="1">
      <c r="B10" s="46" t="s">
        <v>87</v>
      </c>
      <c r="C10" s="47">
        <f t="shared" si="0"/>
        <v>77.26166666666667</v>
      </c>
      <c r="D10" s="48"/>
      <c r="E10" s="48"/>
      <c r="F10" s="47">
        <v>82.75</v>
      </c>
      <c r="G10" s="47"/>
      <c r="H10" s="47"/>
      <c r="I10" s="47">
        <v>70.53</v>
      </c>
      <c r="J10" s="47"/>
      <c r="K10" s="47"/>
      <c r="L10" s="47">
        <v>67.77</v>
      </c>
      <c r="M10" s="47"/>
      <c r="N10" s="47"/>
      <c r="O10" s="47">
        <v>84.69</v>
      </c>
      <c r="P10" s="47"/>
      <c r="Q10" s="47"/>
      <c r="R10" s="47">
        <v>76.569999999999993</v>
      </c>
      <c r="S10" s="47"/>
      <c r="T10" s="47"/>
      <c r="U10" s="47">
        <v>81.260000000000005</v>
      </c>
      <c r="V10" s="49"/>
    </row>
    <row r="11" spans="2:22" ht="12" customHeight="1">
      <c r="B11" s="46" t="s">
        <v>88</v>
      </c>
      <c r="C11" s="47">
        <f t="shared" si="0"/>
        <v>108.02833333333332</v>
      </c>
      <c r="D11" s="48"/>
      <c r="E11" s="48"/>
      <c r="F11" s="47">
        <v>112.55</v>
      </c>
      <c r="G11" s="47"/>
      <c r="H11" s="47"/>
      <c r="I11" s="47">
        <v>97.69</v>
      </c>
      <c r="J11" s="47"/>
      <c r="K11" s="47"/>
      <c r="L11" s="47">
        <v>114</v>
      </c>
      <c r="M11" s="47"/>
      <c r="N11" s="47"/>
      <c r="O11" s="47">
        <v>114.96</v>
      </c>
      <c r="P11" s="47"/>
      <c r="Q11" s="47"/>
      <c r="R11" s="47">
        <v>106.42</v>
      </c>
      <c r="S11" s="47"/>
      <c r="T11" s="47"/>
      <c r="U11" s="47">
        <v>102.55</v>
      </c>
      <c r="V11" s="49"/>
    </row>
    <row r="12" spans="2:22" ht="12" customHeight="1">
      <c r="B12" s="46" t="s">
        <v>89</v>
      </c>
      <c r="C12" s="47">
        <f t="shared" si="0"/>
        <v>82.852000000000004</v>
      </c>
      <c r="D12" s="48"/>
      <c r="E12" s="48"/>
      <c r="F12" s="47">
        <v>91.73</v>
      </c>
      <c r="G12" s="47"/>
      <c r="H12" s="47"/>
      <c r="I12" s="47">
        <v>71.319999999999993</v>
      </c>
      <c r="J12" s="47"/>
      <c r="K12" s="47"/>
      <c r="L12" s="47">
        <v>68.900000000000006</v>
      </c>
      <c r="M12" s="47"/>
      <c r="N12" s="47"/>
      <c r="O12" s="47">
        <v>95.43</v>
      </c>
      <c r="P12" s="47"/>
      <c r="Q12" s="47"/>
      <c r="R12" s="47" t="s">
        <v>84</v>
      </c>
      <c r="S12" s="47"/>
      <c r="T12" s="47"/>
      <c r="U12" s="47">
        <v>86.88</v>
      </c>
      <c r="V12" s="49"/>
    </row>
    <row r="13" spans="2:22" ht="12" customHeight="1">
      <c r="B13" s="46" t="s">
        <v>90</v>
      </c>
      <c r="C13" s="47">
        <f t="shared" si="0"/>
        <v>94.963333333333324</v>
      </c>
      <c r="D13" s="48"/>
      <c r="E13" s="48"/>
      <c r="F13" s="47">
        <v>99.79</v>
      </c>
      <c r="G13" s="47"/>
      <c r="H13" s="47"/>
      <c r="I13" s="47">
        <v>86.4</v>
      </c>
      <c r="J13" s="47"/>
      <c r="K13" s="47"/>
      <c r="L13" s="47">
        <v>84</v>
      </c>
      <c r="M13" s="47"/>
      <c r="N13" s="47"/>
      <c r="O13" s="47">
        <v>103.9</v>
      </c>
      <c r="P13" s="47"/>
      <c r="Q13" s="47"/>
      <c r="R13" s="47">
        <v>98</v>
      </c>
      <c r="S13" s="47"/>
      <c r="T13" s="47"/>
      <c r="U13" s="47">
        <v>97.69</v>
      </c>
      <c r="V13" s="49"/>
    </row>
    <row r="14" spans="2:22" ht="12" customHeight="1">
      <c r="B14" s="46" t="s">
        <v>91</v>
      </c>
      <c r="C14" s="47">
        <f t="shared" si="0"/>
        <v>105.61333333333333</v>
      </c>
      <c r="D14" s="48"/>
      <c r="E14" s="48"/>
      <c r="F14" s="51">
        <v>100.72</v>
      </c>
      <c r="G14" s="47"/>
      <c r="H14" s="47"/>
      <c r="I14" s="51">
        <v>97.29</v>
      </c>
      <c r="J14" s="47"/>
      <c r="K14" s="47"/>
      <c r="L14" s="51">
        <v>100.14</v>
      </c>
      <c r="M14" s="47"/>
      <c r="N14" s="47"/>
      <c r="O14" s="51">
        <v>107.09</v>
      </c>
      <c r="P14" s="47"/>
      <c r="Q14" s="47"/>
      <c r="R14" s="51">
        <v>116.66</v>
      </c>
      <c r="S14" s="47"/>
      <c r="T14" s="47"/>
      <c r="U14" s="51">
        <v>111.78</v>
      </c>
      <c r="V14" s="49"/>
    </row>
    <row r="15" spans="2:22" ht="12" customHeight="1">
      <c r="B15" s="46" t="s">
        <v>92</v>
      </c>
      <c r="C15" s="47">
        <f t="shared" si="0"/>
        <v>102.40500000000002</v>
      </c>
      <c r="D15" s="48"/>
      <c r="E15" s="48"/>
      <c r="F15" s="51">
        <v>104.76</v>
      </c>
      <c r="G15" s="47"/>
      <c r="H15" s="47"/>
      <c r="I15" s="51">
        <v>95.15</v>
      </c>
      <c r="J15" s="47"/>
      <c r="K15" s="47"/>
      <c r="L15" s="51">
        <v>112.17</v>
      </c>
      <c r="M15" s="47"/>
      <c r="N15" s="47"/>
      <c r="O15" s="51">
        <v>102.33</v>
      </c>
      <c r="P15" s="47"/>
      <c r="Q15" s="47"/>
      <c r="R15" s="51">
        <v>97.79</v>
      </c>
      <c r="S15" s="47"/>
      <c r="T15" s="47"/>
      <c r="U15" s="51">
        <v>102.23</v>
      </c>
      <c r="V15" s="49"/>
    </row>
    <row r="16" spans="2:22" ht="12" customHeight="1">
      <c r="B16" s="46" t="s">
        <v>93</v>
      </c>
      <c r="C16" s="47">
        <f t="shared" si="0"/>
        <v>107.53200000000001</v>
      </c>
      <c r="D16" s="48"/>
      <c r="E16" s="48"/>
      <c r="F16" s="51">
        <v>108</v>
      </c>
      <c r="G16" s="47"/>
      <c r="H16" s="47"/>
      <c r="I16" s="51">
        <v>102.59</v>
      </c>
      <c r="J16" s="47"/>
      <c r="K16" s="47"/>
      <c r="L16" s="51">
        <v>105</v>
      </c>
      <c r="M16" s="47"/>
      <c r="N16" s="47"/>
      <c r="O16" s="51">
        <v>109.09</v>
      </c>
      <c r="P16" s="47"/>
      <c r="Q16" s="47"/>
      <c r="R16" s="47" t="s">
        <v>84</v>
      </c>
      <c r="S16" s="47"/>
      <c r="T16" s="47"/>
      <c r="U16" s="51">
        <v>112.98</v>
      </c>
      <c r="V16" s="49"/>
    </row>
    <row r="17" spans="2:22" ht="12" customHeight="1">
      <c r="B17" s="46" t="s">
        <v>94</v>
      </c>
      <c r="C17" s="47">
        <f t="shared" si="0"/>
        <v>139.74333333333334</v>
      </c>
      <c r="D17" s="48"/>
      <c r="E17" s="48"/>
      <c r="F17" s="51">
        <v>148.21</v>
      </c>
      <c r="G17" s="47"/>
      <c r="H17" s="47"/>
      <c r="I17" s="51">
        <v>128.32</v>
      </c>
      <c r="J17" s="47"/>
      <c r="K17" s="47"/>
      <c r="L17" s="51">
        <v>131.58000000000001</v>
      </c>
      <c r="M17" s="47"/>
      <c r="N17" s="47"/>
      <c r="O17" s="51">
        <v>141.34</v>
      </c>
      <c r="P17" s="47"/>
      <c r="Q17" s="47"/>
      <c r="R17" s="47">
        <v>156.66999999999999</v>
      </c>
      <c r="S17" s="47"/>
      <c r="T17" s="47"/>
      <c r="U17" s="51">
        <v>132.34</v>
      </c>
      <c r="V17" s="49"/>
    </row>
    <row r="18" spans="2:22" ht="12" customHeight="1">
      <c r="B18" s="46" t="s">
        <v>95</v>
      </c>
      <c r="C18" s="47">
        <f t="shared" si="0"/>
        <v>127.31333333333335</v>
      </c>
      <c r="D18" s="48"/>
      <c r="E18" s="48"/>
      <c r="F18" s="51">
        <v>136.57</v>
      </c>
      <c r="G18" s="47"/>
      <c r="H18" s="47"/>
      <c r="I18" s="51">
        <v>123.3</v>
      </c>
      <c r="J18" s="47"/>
      <c r="K18" s="47"/>
      <c r="L18" s="51">
        <v>107.92</v>
      </c>
      <c r="M18" s="47"/>
      <c r="N18" s="47"/>
      <c r="O18" s="51">
        <v>135.66</v>
      </c>
      <c r="P18" s="47"/>
      <c r="Q18" s="47"/>
      <c r="R18" s="47">
        <v>136.85</v>
      </c>
      <c r="S18" s="47"/>
      <c r="T18" s="47"/>
      <c r="U18" s="51">
        <v>123.58</v>
      </c>
      <c r="V18" s="49"/>
    </row>
    <row r="19" spans="2:22" ht="3.75" customHeight="1">
      <c r="B19" s="53"/>
      <c r="C19" s="47"/>
      <c r="D19" s="48"/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9"/>
    </row>
    <row r="20" spans="2:22" ht="12" customHeight="1">
      <c r="B20" s="42">
        <v>2013</v>
      </c>
      <c r="C20" s="47">
        <f>AVERAGE(C7:C18)</f>
        <v>104.61369444444443</v>
      </c>
      <c r="D20" s="48"/>
      <c r="E20" s="48"/>
      <c r="F20" s="47">
        <f>AVERAGE(F7:F18)</f>
        <v>109.40249999999999</v>
      </c>
      <c r="G20" s="47"/>
      <c r="H20" s="47"/>
      <c r="I20" s="47">
        <f>AVERAGE(I7:I18)</f>
        <v>96.59666666666665</v>
      </c>
      <c r="J20" s="47"/>
      <c r="K20" s="47"/>
      <c r="L20" s="47">
        <f>AVERAGE(L7:L18)</f>
        <v>99.739166666666662</v>
      </c>
      <c r="M20" s="47"/>
      <c r="N20" s="47"/>
      <c r="O20" s="47">
        <f>AVERAGE(O7:O18)</f>
        <v>109.00666666666667</v>
      </c>
      <c r="P20" s="47"/>
      <c r="Q20" s="47"/>
      <c r="R20" s="47">
        <f>AVERAGE(R7:R18)</f>
        <v>114.30666666666664</v>
      </c>
      <c r="S20" s="47"/>
      <c r="T20" s="47"/>
      <c r="U20" s="47">
        <f>AVERAGE(U7:U18)</f>
        <v>103.85583333333334</v>
      </c>
      <c r="V20" s="49"/>
    </row>
    <row r="21" spans="2:22" ht="12" customHeight="1">
      <c r="B21" s="42">
        <v>2012</v>
      </c>
      <c r="C21" s="47">
        <v>94.063416666666683</v>
      </c>
      <c r="D21" s="48"/>
      <c r="E21" s="48"/>
      <c r="F21" s="47">
        <v>103.46083333333335</v>
      </c>
      <c r="G21" s="47"/>
      <c r="H21" s="47"/>
      <c r="I21" s="47">
        <v>87.68416666666667</v>
      </c>
      <c r="J21" s="47"/>
      <c r="K21" s="47"/>
      <c r="L21" s="47">
        <v>85.211666666666659</v>
      </c>
      <c r="M21" s="47"/>
      <c r="N21" s="47"/>
      <c r="O21" s="47">
        <v>97.890833333333333</v>
      </c>
      <c r="P21" s="47"/>
      <c r="Q21" s="47"/>
      <c r="R21" s="47">
        <v>91.507142857142853</v>
      </c>
      <c r="S21" s="47"/>
      <c r="T21" s="47"/>
      <c r="U21" s="47">
        <v>91.571666666666673</v>
      </c>
      <c r="V21" s="49"/>
    </row>
    <row r="22" spans="2:22" ht="6.75" customHeight="1"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2:22" ht="14.25" customHeight="1">
      <c r="C23" s="43" t="s">
        <v>110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2:22" ht="28.5" customHeight="1">
      <c r="C24" s="54" t="s">
        <v>76</v>
      </c>
      <c r="D24" s="54"/>
      <c r="E24" s="45"/>
      <c r="F24" s="54" t="s">
        <v>77</v>
      </c>
      <c r="G24" s="54"/>
      <c r="H24" s="45"/>
      <c r="I24" s="54" t="s">
        <v>78</v>
      </c>
      <c r="J24" s="54"/>
      <c r="K24" s="45"/>
      <c r="L24" s="54" t="s">
        <v>79</v>
      </c>
      <c r="M24" s="54"/>
      <c r="N24" s="45"/>
      <c r="O24" s="54" t="s">
        <v>80</v>
      </c>
      <c r="P24" s="54"/>
      <c r="Q24" s="45"/>
      <c r="R24" s="54" t="s">
        <v>81</v>
      </c>
      <c r="S24" s="54"/>
      <c r="T24" s="45"/>
      <c r="U24" s="54" t="s">
        <v>82</v>
      </c>
      <c r="V24" s="54"/>
    </row>
    <row r="25" spans="2:22" ht="12" customHeight="1">
      <c r="B25" s="46" t="s">
        <v>83</v>
      </c>
      <c r="C25" s="47">
        <f>AVERAGE(E25:U25)</f>
        <v>86.355000000000004</v>
      </c>
      <c r="D25" s="47"/>
      <c r="E25" s="47"/>
      <c r="F25" s="47">
        <v>77</v>
      </c>
      <c r="G25" s="47"/>
      <c r="H25" s="47"/>
      <c r="I25" s="47">
        <v>84.88</v>
      </c>
      <c r="J25" s="47"/>
      <c r="K25" s="47"/>
      <c r="L25" s="47">
        <v>92.5</v>
      </c>
      <c r="M25" s="47"/>
      <c r="N25" s="47"/>
      <c r="O25" s="47">
        <v>90.1</v>
      </c>
      <c r="P25" s="47"/>
      <c r="Q25" s="47"/>
      <c r="R25" s="47">
        <v>88.68</v>
      </c>
      <c r="S25" s="47"/>
      <c r="T25" s="47"/>
      <c r="U25" s="47">
        <v>84.97</v>
      </c>
      <c r="V25" s="50"/>
    </row>
    <row r="26" spans="2:22" ht="12" customHeight="1">
      <c r="B26" s="46" t="s">
        <v>85</v>
      </c>
      <c r="C26" s="47">
        <f t="shared" ref="C26:C36" si="1">AVERAGE(E26:U26)</f>
        <v>71.723333333333329</v>
      </c>
      <c r="D26" s="47"/>
      <c r="E26" s="47"/>
      <c r="F26" s="47">
        <v>72</v>
      </c>
      <c r="G26" s="47"/>
      <c r="H26" s="47"/>
      <c r="I26" s="47">
        <v>75.12</v>
      </c>
      <c r="J26" s="47"/>
      <c r="K26" s="47"/>
      <c r="L26" s="47">
        <v>63</v>
      </c>
      <c r="M26" s="47"/>
      <c r="N26" s="47"/>
      <c r="O26" s="47">
        <v>68.83</v>
      </c>
      <c r="P26" s="47"/>
      <c r="Q26" s="47"/>
      <c r="R26" s="47">
        <v>76.75</v>
      </c>
      <c r="S26" s="47"/>
      <c r="T26" s="47"/>
      <c r="U26" s="47">
        <v>74.64</v>
      </c>
      <c r="V26" s="50"/>
    </row>
    <row r="27" spans="2:22" ht="12" customHeight="1">
      <c r="B27" s="46" t="s">
        <v>86</v>
      </c>
      <c r="C27" s="47">
        <f t="shared" si="1"/>
        <v>93.473333333333343</v>
      </c>
      <c r="D27" s="47"/>
      <c r="E27" s="47"/>
      <c r="F27" s="47">
        <v>94</v>
      </c>
      <c r="G27" s="47"/>
      <c r="H27" s="47"/>
      <c r="I27" s="47">
        <v>91.43</v>
      </c>
      <c r="J27" s="47"/>
      <c r="K27" s="47"/>
      <c r="L27" s="47">
        <v>98.14</v>
      </c>
      <c r="M27" s="47"/>
      <c r="N27" s="47"/>
      <c r="O27" s="47">
        <v>99.79</v>
      </c>
      <c r="P27" s="47"/>
      <c r="Q27" s="47"/>
      <c r="R27" s="47">
        <v>92.36</v>
      </c>
      <c r="S27" s="47"/>
      <c r="T27" s="47"/>
      <c r="U27" s="47">
        <v>85.12</v>
      </c>
      <c r="V27" s="50"/>
    </row>
    <row r="28" spans="2:22" ht="12" customHeight="1">
      <c r="B28" s="46" t="s">
        <v>87</v>
      </c>
      <c r="C28" s="47">
        <f t="shared" si="1"/>
        <v>72.275999999999996</v>
      </c>
      <c r="D28" s="47"/>
      <c r="E28" s="47"/>
      <c r="F28" s="47">
        <v>71.67</v>
      </c>
      <c r="G28" s="47"/>
      <c r="H28" s="47"/>
      <c r="I28" s="47">
        <v>72.790000000000006</v>
      </c>
      <c r="J28" s="47"/>
      <c r="K28" s="47"/>
      <c r="L28" s="47">
        <v>72.28</v>
      </c>
      <c r="M28" s="47"/>
      <c r="N28" s="47"/>
      <c r="O28" s="47">
        <v>72.38</v>
      </c>
      <c r="P28" s="47"/>
      <c r="Q28" s="47"/>
      <c r="R28" s="47" t="s">
        <v>84</v>
      </c>
      <c r="S28" s="47"/>
      <c r="T28" s="47"/>
      <c r="U28" s="47">
        <v>72.260000000000005</v>
      </c>
      <c r="V28" s="50"/>
    </row>
    <row r="29" spans="2:22" ht="12" customHeight="1">
      <c r="B29" s="46" t="s">
        <v>88</v>
      </c>
      <c r="C29" s="47">
        <f t="shared" si="1"/>
        <v>87.55</v>
      </c>
      <c r="D29" s="47"/>
      <c r="E29" s="47"/>
      <c r="F29" s="47">
        <v>90.88</v>
      </c>
      <c r="G29" s="47"/>
      <c r="H29" s="47"/>
      <c r="I29" s="47">
        <v>79.83</v>
      </c>
      <c r="J29" s="47"/>
      <c r="K29" s="47"/>
      <c r="L29" s="47">
        <v>88.13</v>
      </c>
      <c r="M29" s="47"/>
      <c r="N29" s="47"/>
      <c r="O29" s="47">
        <v>88.5</v>
      </c>
      <c r="P29" s="47"/>
      <c r="Q29" s="47"/>
      <c r="R29" s="47">
        <v>90.79</v>
      </c>
      <c r="S29" s="47"/>
      <c r="T29" s="47"/>
      <c r="U29" s="47">
        <v>87.17</v>
      </c>
      <c r="V29" s="50"/>
    </row>
    <row r="30" spans="2:22" ht="12" customHeight="1">
      <c r="B30" s="46" t="s">
        <v>89</v>
      </c>
      <c r="C30" s="47">
        <f t="shared" si="1"/>
        <v>68.63</v>
      </c>
      <c r="D30" s="47"/>
      <c r="E30" s="47"/>
      <c r="F30" s="47">
        <v>74</v>
      </c>
      <c r="G30" s="47"/>
      <c r="H30" s="47"/>
      <c r="I30" s="47">
        <v>64.61</v>
      </c>
      <c r="J30" s="47"/>
      <c r="K30" s="47"/>
      <c r="L30" s="47">
        <v>63</v>
      </c>
      <c r="M30" s="47"/>
      <c r="N30" s="47"/>
      <c r="O30" s="47">
        <v>69.14</v>
      </c>
      <c r="P30" s="47"/>
      <c r="Q30" s="47"/>
      <c r="R30" s="47">
        <v>67</v>
      </c>
      <c r="S30" s="47"/>
      <c r="T30" s="47"/>
      <c r="U30" s="47">
        <v>74.03</v>
      </c>
      <c r="V30" s="50"/>
    </row>
    <row r="31" spans="2:22" ht="12" customHeight="1">
      <c r="B31" s="46" t="s">
        <v>90</v>
      </c>
      <c r="C31" s="47">
        <f t="shared" si="1"/>
        <v>65.903333333333322</v>
      </c>
      <c r="D31" s="47"/>
      <c r="E31" s="47"/>
      <c r="F31" s="47">
        <v>66</v>
      </c>
      <c r="G31" s="47"/>
      <c r="H31" s="47"/>
      <c r="I31" s="47">
        <v>62.81</v>
      </c>
      <c r="J31" s="47"/>
      <c r="K31" s="47"/>
      <c r="L31" s="47">
        <v>57</v>
      </c>
      <c r="M31" s="47"/>
      <c r="N31" s="47"/>
      <c r="O31" s="47">
        <v>74.09</v>
      </c>
      <c r="P31" s="47"/>
      <c r="Q31" s="47"/>
      <c r="R31" s="47">
        <v>66</v>
      </c>
      <c r="S31" s="47"/>
      <c r="T31" s="47"/>
      <c r="U31" s="47">
        <v>69.52</v>
      </c>
      <c r="V31" s="50"/>
    </row>
    <row r="32" spans="2:22" ht="12" customHeight="1">
      <c r="B32" s="46" t="s">
        <v>91</v>
      </c>
      <c r="C32" s="47">
        <f t="shared" si="1"/>
        <v>87.631999999999991</v>
      </c>
      <c r="D32" s="47"/>
      <c r="E32" s="47"/>
      <c r="F32" s="47" t="s">
        <v>84</v>
      </c>
      <c r="G32" s="47"/>
      <c r="H32" s="47"/>
      <c r="I32" s="51">
        <v>83.97</v>
      </c>
      <c r="J32" s="47"/>
      <c r="K32" s="47"/>
      <c r="L32" s="51">
        <v>83</v>
      </c>
      <c r="M32" s="47"/>
      <c r="N32" s="47"/>
      <c r="O32" s="51">
        <v>92.61</v>
      </c>
      <c r="P32" s="47"/>
      <c r="Q32" s="47"/>
      <c r="R32" s="51">
        <v>92.56</v>
      </c>
      <c r="S32" s="47"/>
      <c r="T32" s="47"/>
      <c r="U32" s="51">
        <v>86.02</v>
      </c>
      <c r="V32" s="50"/>
    </row>
    <row r="33" spans="2:22" ht="12" customHeight="1">
      <c r="B33" s="46" t="s">
        <v>92</v>
      </c>
      <c r="C33" s="47">
        <f t="shared" si="1"/>
        <v>79.99666666666667</v>
      </c>
      <c r="D33" s="47"/>
      <c r="E33" s="47"/>
      <c r="F33" s="51">
        <v>85</v>
      </c>
      <c r="G33" s="47"/>
      <c r="H33" s="47"/>
      <c r="I33" s="51">
        <v>81.069999999999993</v>
      </c>
      <c r="J33" s="47"/>
      <c r="K33" s="47"/>
      <c r="L33" s="51">
        <v>78.89</v>
      </c>
      <c r="M33" s="47"/>
      <c r="N33" s="47"/>
      <c r="O33" s="51">
        <v>78.61</v>
      </c>
      <c r="P33" s="47"/>
      <c r="Q33" s="47"/>
      <c r="R33" s="51">
        <v>77.88</v>
      </c>
      <c r="S33" s="47"/>
      <c r="T33" s="47"/>
      <c r="U33" s="51">
        <v>78.53</v>
      </c>
      <c r="V33" s="50"/>
    </row>
    <row r="34" spans="2:22" ht="12" customHeight="1">
      <c r="B34" s="46" t="s">
        <v>93</v>
      </c>
      <c r="C34" s="47">
        <f t="shared" si="1"/>
        <v>93.147499999999994</v>
      </c>
      <c r="D34" s="47"/>
      <c r="E34" s="47"/>
      <c r="F34" s="52" t="s">
        <v>84</v>
      </c>
      <c r="G34" s="47"/>
      <c r="H34" s="47"/>
      <c r="I34" s="51">
        <v>88.36</v>
      </c>
      <c r="J34" s="47"/>
      <c r="K34" s="47"/>
      <c r="L34" s="51">
        <v>92.08</v>
      </c>
      <c r="M34" s="47"/>
      <c r="N34" s="47"/>
      <c r="O34" s="52" t="s">
        <v>84</v>
      </c>
      <c r="P34" s="47"/>
      <c r="Q34" s="47"/>
      <c r="R34" s="51">
        <v>95.64</v>
      </c>
      <c r="S34" s="47"/>
      <c r="T34" s="47"/>
      <c r="U34" s="51">
        <v>96.51</v>
      </c>
      <c r="V34" s="50"/>
    </row>
    <row r="35" spans="2:22" ht="12" customHeight="1">
      <c r="B35" s="46" t="s">
        <v>94</v>
      </c>
      <c r="C35" s="47">
        <f t="shared" si="1"/>
        <v>97.916666666666671</v>
      </c>
      <c r="D35" s="47"/>
      <c r="E35" s="47"/>
      <c r="F35" s="52" t="s">
        <v>84</v>
      </c>
      <c r="G35" s="47"/>
      <c r="H35" s="47"/>
      <c r="I35" s="51">
        <v>90.84</v>
      </c>
      <c r="J35" s="47"/>
      <c r="K35" s="47"/>
      <c r="L35" s="52" t="s">
        <v>84</v>
      </c>
      <c r="M35" s="47"/>
      <c r="N35" s="47"/>
      <c r="O35" s="51">
        <v>102.16</v>
      </c>
      <c r="P35" s="47"/>
      <c r="Q35" s="47"/>
      <c r="R35" s="52" t="s">
        <v>84</v>
      </c>
      <c r="S35" s="47"/>
      <c r="T35" s="47"/>
      <c r="U35" s="51">
        <v>100.75</v>
      </c>
      <c r="V35" s="50"/>
    </row>
    <row r="36" spans="2:22" ht="12" customHeight="1">
      <c r="B36" s="62" t="s">
        <v>95</v>
      </c>
      <c r="C36" s="61">
        <f t="shared" si="1"/>
        <v>103.444</v>
      </c>
      <c r="D36" s="61"/>
      <c r="E36" s="61"/>
      <c r="F36" s="63">
        <v>107.19</v>
      </c>
      <c r="G36" s="61"/>
      <c r="H36" s="61"/>
      <c r="I36" s="63">
        <v>96.99</v>
      </c>
      <c r="J36" s="61"/>
      <c r="K36" s="61"/>
      <c r="L36" s="63">
        <v>94.04</v>
      </c>
      <c r="M36" s="61"/>
      <c r="N36" s="61"/>
      <c r="O36" s="63">
        <v>112.63</v>
      </c>
      <c r="P36" s="61"/>
      <c r="Q36" s="61"/>
      <c r="R36" s="64" t="s">
        <v>84</v>
      </c>
      <c r="S36" s="61"/>
      <c r="T36" s="61"/>
      <c r="U36" s="63">
        <v>106.37</v>
      </c>
      <c r="V36" s="50"/>
    </row>
    <row r="37" spans="2:22" ht="3.75" customHeight="1">
      <c r="B37" s="53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50"/>
    </row>
    <row r="38" spans="2:22" ht="12" customHeight="1">
      <c r="B38" s="42">
        <v>2013</v>
      </c>
      <c r="C38" s="47">
        <f>AVERAGE(C25:C36)</f>
        <v>84.003986111111104</v>
      </c>
      <c r="D38" s="48"/>
      <c r="E38" s="48"/>
      <c r="F38" s="47">
        <f>AVERAGE(F25:F36)</f>
        <v>81.971111111111114</v>
      </c>
      <c r="G38" s="47"/>
      <c r="H38" s="47"/>
      <c r="I38" s="47">
        <f>AVERAGE(I25:I36)</f>
        <v>81.058333333333337</v>
      </c>
      <c r="J38" s="47"/>
      <c r="K38" s="47"/>
      <c r="L38" s="47">
        <f>AVERAGE(L25:L36)</f>
        <v>80.187272727272727</v>
      </c>
      <c r="M38" s="47"/>
      <c r="N38" s="47"/>
      <c r="O38" s="47">
        <f>AVERAGE(O25:O36)</f>
        <v>86.258181818181825</v>
      </c>
      <c r="P38" s="47"/>
      <c r="Q38" s="47"/>
      <c r="R38" s="47">
        <f>AVERAGE(R25:R36)</f>
        <v>83.073333333333338</v>
      </c>
      <c r="S38" s="47"/>
      <c r="T38" s="47"/>
      <c r="U38" s="47">
        <f>AVERAGE(U25:U36)</f>
        <v>84.657499999999999</v>
      </c>
      <c r="V38" s="50"/>
    </row>
    <row r="39" spans="2:22" ht="12" customHeight="1">
      <c r="B39" s="42">
        <v>2012</v>
      </c>
      <c r="C39" s="47">
        <v>71.626083333333341</v>
      </c>
      <c r="D39" s="47"/>
      <c r="E39" s="47"/>
      <c r="F39" s="47">
        <v>67.449999999999989</v>
      </c>
      <c r="G39" s="47"/>
      <c r="H39" s="47"/>
      <c r="I39" s="47">
        <v>68.21250000000002</v>
      </c>
      <c r="J39" s="47"/>
      <c r="K39" s="47"/>
      <c r="L39" s="47">
        <v>64.578333333333319</v>
      </c>
      <c r="M39" s="47"/>
      <c r="N39" s="47"/>
      <c r="O39" s="47">
        <v>74.157500000000013</v>
      </c>
      <c r="P39" s="47"/>
      <c r="Q39" s="47"/>
      <c r="R39" s="47">
        <v>79.278333333333322</v>
      </c>
      <c r="S39" s="47"/>
      <c r="T39" s="47"/>
      <c r="U39" s="47">
        <v>73.429166666666674</v>
      </c>
      <c r="V39" s="50"/>
    </row>
    <row r="40" spans="2:22" ht="6.75" customHeight="1"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2:22" ht="14.25" customHeight="1">
      <c r="C41" s="58" t="s">
        <v>111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2:22" ht="28.5" customHeight="1">
      <c r="C42" s="59" t="s">
        <v>76</v>
      </c>
      <c r="D42" s="59"/>
      <c r="E42" s="60"/>
      <c r="F42" s="59" t="s">
        <v>77</v>
      </c>
      <c r="G42" s="59"/>
      <c r="H42" s="60"/>
      <c r="I42" s="59" t="s">
        <v>78</v>
      </c>
      <c r="J42" s="59"/>
      <c r="K42" s="60"/>
      <c r="L42" s="59" t="s">
        <v>79</v>
      </c>
      <c r="M42" s="59"/>
      <c r="N42" s="60"/>
      <c r="O42" s="59" t="s">
        <v>80</v>
      </c>
      <c r="P42" s="59"/>
      <c r="Q42" s="60"/>
      <c r="R42" s="59" t="s">
        <v>81</v>
      </c>
      <c r="S42" s="59"/>
      <c r="T42" s="60"/>
      <c r="U42" s="59" t="s">
        <v>82</v>
      </c>
      <c r="V42" s="59"/>
    </row>
    <row r="43" spans="2:22" ht="12" customHeight="1">
      <c r="B43" s="46" t="s">
        <v>83</v>
      </c>
      <c r="C43" s="47">
        <f>AVERAGE(E43:U43)</f>
        <v>72.525000000000006</v>
      </c>
      <c r="D43" s="47"/>
      <c r="E43" s="47"/>
      <c r="F43" s="47" t="s">
        <v>84</v>
      </c>
      <c r="G43" s="47"/>
      <c r="H43" s="47"/>
      <c r="I43" s="47">
        <v>69.05</v>
      </c>
      <c r="J43" s="47"/>
      <c r="K43" s="47"/>
      <c r="L43" s="47" t="s">
        <v>84</v>
      </c>
      <c r="M43" s="47"/>
      <c r="N43" s="47"/>
      <c r="O43" s="47" t="s">
        <v>84</v>
      </c>
      <c r="P43" s="47"/>
      <c r="Q43" s="47"/>
      <c r="R43" s="47" t="s">
        <v>84</v>
      </c>
      <c r="S43" s="47"/>
      <c r="T43" s="47"/>
      <c r="U43" s="47">
        <v>76</v>
      </c>
      <c r="V43" s="50"/>
    </row>
    <row r="44" spans="2:22" ht="12" customHeight="1">
      <c r="B44" s="46" t="s">
        <v>85</v>
      </c>
      <c r="C44" s="47">
        <f t="shared" ref="C44:C54" si="2">AVERAGE(E44:U44)</f>
        <v>56.543333333333329</v>
      </c>
      <c r="D44" s="47"/>
      <c r="E44" s="47"/>
      <c r="F44" s="47">
        <v>55</v>
      </c>
      <c r="G44" s="47"/>
      <c r="H44" s="47"/>
      <c r="I44" s="47">
        <v>58.63</v>
      </c>
      <c r="J44" s="47"/>
      <c r="K44" s="47"/>
      <c r="L44" s="47" t="s">
        <v>84</v>
      </c>
      <c r="M44" s="47"/>
      <c r="N44" s="47"/>
      <c r="O44" s="47" t="s">
        <v>84</v>
      </c>
      <c r="P44" s="47"/>
      <c r="Q44" s="47"/>
      <c r="R44" s="47" t="s">
        <v>84</v>
      </c>
      <c r="S44" s="47"/>
      <c r="T44" s="47"/>
      <c r="U44" s="47">
        <v>56</v>
      </c>
      <c r="V44" s="50"/>
    </row>
    <row r="45" spans="2:22" ht="12" customHeight="1">
      <c r="B45" s="46" t="s">
        <v>86</v>
      </c>
      <c r="C45" s="47">
        <f t="shared" si="2"/>
        <v>53.606666666666662</v>
      </c>
      <c r="D45" s="47"/>
      <c r="E45" s="47"/>
      <c r="F45" s="47">
        <v>51</v>
      </c>
      <c r="G45" s="47"/>
      <c r="H45" s="47"/>
      <c r="I45" s="47">
        <v>54.04</v>
      </c>
      <c r="J45" s="47"/>
      <c r="K45" s="47"/>
      <c r="L45" s="47" t="s">
        <v>84</v>
      </c>
      <c r="M45" s="47"/>
      <c r="N45" s="47"/>
      <c r="O45" s="47" t="s">
        <v>84</v>
      </c>
      <c r="P45" s="47"/>
      <c r="Q45" s="47"/>
      <c r="R45" s="47" t="s">
        <v>84</v>
      </c>
      <c r="S45" s="47"/>
      <c r="T45" s="47"/>
      <c r="U45" s="47">
        <v>55.78</v>
      </c>
      <c r="V45" s="50"/>
    </row>
    <row r="46" spans="2:22" ht="12" customHeight="1">
      <c r="B46" s="46" t="s">
        <v>87</v>
      </c>
      <c r="C46" s="47">
        <f t="shared" si="2"/>
        <v>52.35</v>
      </c>
      <c r="D46" s="47"/>
      <c r="E46" s="47"/>
      <c r="F46" s="47">
        <v>50</v>
      </c>
      <c r="G46" s="47"/>
      <c r="H46" s="47"/>
      <c r="I46" s="47">
        <v>53.8</v>
      </c>
      <c r="J46" s="47"/>
      <c r="K46" s="47"/>
      <c r="L46" s="47" t="s">
        <v>84</v>
      </c>
      <c r="M46" s="47"/>
      <c r="N46" s="47"/>
      <c r="O46" s="47" t="s">
        <v>84</v>
      </c>
      <c r="P46" s="47"/>
      <c r="Q46" s="47"/>
      <c r="R46" s="47" t="s">
        <v>84</v>
      </c>
      <c r="S46" s="47"/>
      <c r="T46" s="47"/>
      <c r="U46" s="47">
        <v>53.25</v>
      </c>
      <c r="V46" s="50"/>
    </row>
    <row r="47" spans="2:22" ht="12" customHeight="1">
      <c r="B47" s="46" t="s">
        <v>88</v>
      </c>
      <c r="C47" s="47">
        <f t="shared" si="2"/>
        <v>63.42</v>
      </c>
      <c r="D47" s="47"/>
      <c r="E47" s="47"/>
      <c r="F47" s="47">
        <v>62</v>
      </c>
      <c r="G47" s="47"/>
      <c r="H47" s="47"/>
      <c r="I47" s="47">
        <v>59.85</v>
      </c>
      <c r="J47" s="47"/>
      <c r="K47" s="47"/>
      <c r="L47" s="47" t="s">
        <v>84</v>
      </c>
      <c r="M47" s="47"/>
      <c r="N47" s="47"/>
      <c r="O47" s="47" t="s">
        <v>84</v>
      </c>
      <c r="P47" s="47"/>
      <c r="Q47" s="47"/>
      <c r="R47" s="47">
        <v>68.83</v>
      </c>
      <c r="S47" s="47"/>
      <c r="T47" s="47"/>
      <c r="U47" s="47">
        <v>63</v>
      </c>
      <c r="V47" s="50"/>
    </row>
    <row r="48" spans="2:22" ht="12" customHeight="1">
      <c r="B48" s="46" t="s">
        <v>89</v>
      </c>
      <c r="C48" s="47">
        <f t="shared" si="2"/>
        <v>56.987499999999997</v>
      </c>
      <c r="D48" s="47"/>
      <c r="E48" s="47"/>
      <c r="F48" s="47">
        <v>57</v>
      </c>
      <c r="G48" s="47"/>
      <c r="H48" s="47"/>
      <c r="I48" s="47">
        <v>57.15</v>
      </c>
      <c r="J48" s="47"/>
      <c r="K48" s="47"/>
      <c r="L48" s="47" t="s">
        <v>84</v>
      </c>
      <c r="M48" s="47"/>
      <c r="N48" s="47"/>
      <c r="O48" s="47" t="s">
        <v>84</v>
      </c>
      <c r="P48" s="47"/>
      <c r="Q48" s="47"/>
      <c r="R48" s="47">
        <v>54</v>
      </c>
      <c r="S48" s="47"/>
      <c r="T48" s="47"/>
      <c r="U48" s="47">
        <v>59.8</v>
      </c>
      <c r="V48" s="50"/>
    </row>
    <row r="49" spans="2:22" ht="12" customHeight="1">
      <c r="B49" s="46" t="s">
        <v>90</v>
      </c>
      <c r="C49" s="47">
        <f t="shared" si="2"/>
        <v>54.43</v>
      </c>
      <c r="D49" s="47"/>
      <c r="E49" s="47"/>
      <c r="F49" s="47" t="s">
        <v>84</v>
      </c>
      <c r="G49" s="47"/>
      <c r="H49" s="47"/>
      <c r="I49" s="47">
        <v>53.29</v>
      </c>
      <c r="J49" s="47"/>
      <c r="K49" s="47"/>
      <c r="L49" s="47" t="s">
        <v>84</v>
      </c>
      <c r="M49" s="47"/>
      <c r="N49" s="47"/>
      <c r="O49" s="47">
        <v>55</v>
      </c>
      <c r="P49" s="47"/>
      <c r="Q49" s="47"/>
      <c r="R49" s="47" t="s">
        <v>84</v>
      </c>
      <c r="S49" s="47"/>
      <c r="T49" s="47"/>
      <c r="U49" s="47">
        <v>55</v>
      </c>
      <c r="V49" s="50"/>
    </row>
    <row r="50" spans="2:22" ht="12" customHeight="1">
      <c r="B50" s="46" t="s">
        <v>91</v>
      </c>
      <c r="C50" s="47">
        <f t="shared" si="2"/>
        <v>63.236666666666672</v>
      </c>
      <c r="D50" s="47"/>
      <c r="E50" s="47"/>
      <c r="F50" s="47" t="s">
        <v>84</v>
      </c>
      <c r="G50" s="47"/>
      <c r="H50" s="47"/>
      <c r="I50" s="51">
        <v>52.71</v>
      </c>
      <c r="J50" s="47"/>
      <c r="K50" s="47"/>
      <c r="L50" s="52" t="s">
        <v>84</v>
      </c>
      <c r="M50" s="47"/>
      <c r="N50" s="47"/>
      <c r="O50" s="51">
        <v>63</v>
      </c>
      <c r="P50" s="47"/>
      <c r="Q50" s="47"/>
      <c r="R50" s="51">
        <v>74</v>
      </c>
      <c r="S50" s="47"/>
      <c r="T50" s="47"/>
      <c r="U50" s="52" t="s">
        <v>84</v>
      </c>
      <c r="V50" s="50"/>
    </row>
    <row r="51" spans="2:22" ht="12" customHeight="1">
      <c r="B51" s="46" t="s">
        <v>92</v>
      </c>
      <c r="C51" s="47">
        <f t="shared" si="2"/>
        <v>59.95</v>
      </c>
      <c r="D51" s="47"/>
      <c r="E51" s="47"/>
      <c r="F51" s="47" t="s">
        <v>84</v>
      </c>
      <c r="G51" s="47"/>
      <c r="H51" s="47"/>
      <c r="I51" s="51">
        <v>61.25</v>
      </c>
      <c r="J51" s="47"/>
      <c r="K51" s="47"/>
      <c r="L51" s="51">
        <v>58.5</v>
      </c>
      <c r="M51" s="47"/>
      <c r="N51" s="47"/>
      <c r="O51" s="51">
        <v>55.5</v>
      </c>
      <c r="P51" s="47"/>
      <c r="Q51" s="47"/>
      <c r="R51" s="51">
        <v>62</v>
      </c>
      <c r="S51" s="47"/>
      <c r="T51" s="47"/>
      <c r="U51" s="51">
        <v>62.5</v>
      </c>
      <c r="V51" s="50"/>
    </row>
    <row r="52" spans="2:22" ht="12" customHeight="1">
      <c r="B52" s="46" t="s">
        <v>93</v>
      </c>
      <c r="C52" s="47">
        <f t="shared" si="2"/>
        <v>70.582499999999996</v>
      </c>
      <c r="D52" s="47"/>
      <c r="E52" s="47"/>
      <c r="F52" s="51">
        <v>70.75</v>
      </c>
      <c r="G52" s="47"/>
      <c r="H52" s="47"/>
      <c r="I52" s="51">
        <v>70.58</v>
      </c>
      <c r="J52" s="47"/>
      <c r="K52" s="47"/>
      <c r="L52" s="52" t="s">
        <v>84</v>
      </c>
      <c r="M52" s="47"/>
      <c r="N52" s="47"/>
      <c r="O52" s="51">
        <v>69</v>
      </c>
      <c r="P52" s="47"/>
      <c r="Q52" s="47"/>
      <c r="R52" s="52" t="s">
        <v>84</v>
      </c>
      <c r="S52" s="47"/>
      <c r="T52" s="47"/>
      <c r="U52" s="51">
        <v>72</v>
      </c>
      <c r="V52" s="50"/>
    </row>
    <row r="53" spans="2:22" ht="12" customHeight="1">
      <c r="B53" s="46" t="s">
        <v>94</v>
      </c>
      <c r="C53" s="47">
        <f t="shared" si="2"/>
        <v>79.167500000000004</v>
      </c>
      <c r="D53" s="47"/>
      <c r="E53" s="47"/>
      <c r="F53" s="51">
        <v>77</v>
      </c>
      <c r="G53" s="51"/>
      <c r="H53" s="51"/>
      <c r="I53" s="51">
        <v>77.67</v>
      </c>
      <c r="J53" s="51"/>
      <c r="K53" s="51"/>
      <c r="L53" s="51">
        <v>81.5</v>
      </c>
      <c r="M53" s="47"/>
      <c r="N53" s="47"/>
      <c r="O53" s="52" t="s">
        <v>84</v>
      </c>
      <c r="P53" s="47"/>
      <c r="Q53" s="47"/>
      <c r="R53" s="52" t="s">
        <v>84</v>
      </c>
      <c r="S53" s="47"/>
      <c r="T53" s="47"/>
      <c r="U53" s="51">
        <v>80.5</v>
      </c>
      <c r="V53" s="50"/>
    </row>
    <row r="54" spans="2:22" ht="12" customHeight="1">
      <c r="B54" s="46" t="s">
        <v>95</v>
      </c>
      <c r="C54" s="47">
        <f t="shared" si="2"/>
        <v>78.61999999999999</v>
      </c>
      <c r="D54" s="47"/>
      <c r="E54" s="47"/>
      <c r="F54" s="51">
        <v>82</v>
      </c>
      <c r="G54" s="51"/>
      <c r="H54" s="51"/>
      <c r="I54" s="51">
        <v>77.27</v>
      </c>
      <c r="J54" s="51"/>
      <c r="K54" s="51"/>
      <c r="L54" s="51">
        <v>76.59</v>
      </c>
      <c r="M54" s="47"/>
      <c r="N54" s="47"/>
      <c r="O54" s="52" t="s">
        <v>84</v>
      </c>
      <c r="P54" s="47"/>
      <c r="Q54" s="47"/>
      <c r="R54" s="52" t="s">
        <v>84</v>
      </c>
      <c r="S54" s="47"/>
      <c r="T54" s="47"/>
      <c r="U54" s="51" t="s">
        <v>84</v>
      </c>
      <c r="V54" s="50"/>
    </row>
    <row r="55" spans="2:22" ht="3.75" customHeight="1">
      <c r="B55" s="53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50"/>
    </row>
    <row r="56" spans="2:22" ht="12" customHeight="1">
      <c r="B56" s="42">
        <v>2013</v>
      </c>
      <c r="C56" s="47">
        <f>AVERAGE(C43:C54)</f>
        <v>63.451597222222226</v>
      </c>
      <c r="D56" s="48"/>
      <c r="E56" s="48"/>
      <c r="F56" s="47">
        <f>AVERAGE(F43:F54)</f>
        <v>63.09375</v>
      </c>
      <c r="G56" s="47"/>
      <c r="H56" s="47"/>
      <c r="I56" s="47">
        <f>AVERAGE(I43:I54)</f>
        <v>62.107499999999995</v>
      </c>
      <c r="J56" s="47"/>
      <c r="K56" s="47"/>
      <c r="L56" s="47">
        <f>AVERAGE(L43:L54)</f>
        <v>72.196666666666673</v>
      </c>
      <c r="M56" s="47"/>
      <c r="N56" s="47"/>
      <c r="O56" s="47">
        <f>AVERAGE(O43:O54)</f>
        <v>60.625</v>
      </c>
      <c r="P56" s="47"/>
      <c r="Q56" s="47"/>
      <c r="R56" s="47">
        <f>AVERAGE(R43:R54)</f>
        <v>64.707499999999996</v>
      </c>
      <c r="S56" s="47"/>
      <c r="T56" s="47"/>
      <c r="U56" s="47">
        <f>AVERAGE(U43:U54)</f>
        <v>63.382999999999996</v>
      </c>
      <c r="V56" s="50"/>
    </row>
    <row r="57" spans="2:22" ht="12" customHeight="1">
      <c r="B57" s="42">
        <v>2012</v>
      </c>
      <c r="C57" s="47">
        <v>57.178180555555564</v>
      </c>
      <c r="D57" s="47"/>
      <c r="E57" s="47"/>
      <c r="F57" s="47">
        <v>57.597777777777779</v>
      </c>
      <c r="G57" s="47"/>
      <c r="H57" s="47"/>
      <c r="I57" s="47">
        <v>56.430833333333332</v>
      </c>
      <c r="J57" s="47"/>
      <c r="K57" s="47"/>
      <c r="L57" s="47">
        <v>55.021111111111111</v>
      </c>
      <c r="M57" s="47"/>
      <c r="N57" s="47"/>
      <c r="O57" s="47">
        <v>64</v>
      </c>
      <c r="P57" s="47"/>
      <c r="Q57" s="47"/>
      <c r="R57" s="47" t="s">
        <v>84</v>
      </c>
      <c r="S57" s="47"/>
      <c r="T57" s="47"/>
      <c r="U57" s="47">
        <v>58.868181818181817</v>
      </c>
      <c r="V57" s="50"/>
    </row>
    <row r="58" spans="2:22" ht="7.5" customHeight="1">
      <c r="B58" s="42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</row>
    <row r="59" spans="2:22" ht="10.5" customHeight="1">
      <c r="B59" s="65" t="s">
        <v>98</v>
      </c>
    </row>
    <row r="60" spans="2:22" ht="10.5" customHeight="1">
      <c r="B60" s="65" t="s">
        <v>99</v>
      </c>
    </row>
    <row r="61" spans="2:22" ht="10.5" customHeight="1">
      <c r="B61" s="65" t="s">
        <v>100</v>
      </c>
    </row>
    <row r="62" spans="2:22" ht="10.5" customHeight="1">
      <c r="B62" s="65" t="s">
        <v>101</v>
      </c>
    </row>
    <row r="63" spans="2:22" ht="10.5" customHeight="1">
      <c r="B63" s="65" t="s">
        <v>102</v>
      </c>
    </row>
    <row r="64" spans="2:22" ht="10.5" customHeight="1">
      <c r="B64" s="65" t="s">
        <v>103</v>
      </c>
    </row>
  </sheetData>
  <mergeCells count="24">
    <mergeCell ref="C41:V41"/>
    <mergeCell ref="C42:D42"/>
    <mergeCell ref="F42:G42"/>
    <mergeCell ref="I42:J42"/>
    <mergeCell ref="L42:M42"/>
    <mergeCell ref="O42:P42"/>
    <mergeCell ref="R42:S42"/>
    <mergeCell ref="U42:V42"/>
    <mergeCell ref="C23:V23"/>
    <mergeCell ref="C24:D24"/>
    <mergeCell ref="F24:G24"/>
    <mergeCell ref="I24:J24"/>
    <mergeCell ref="L24:M24"/>
    <mergeCell ref="O24:P24"/>
    <mergeCell ref="R24:S24"/>
    <mergeCell ref="U24:V24"/>
    <mergeCell ref="C5:V5"/>
    <mergeCell ref="C6:D6"/>
    <mergeCell ref="F6:G6"/>
    <mergeCell ref="I6:J6"/>
    <mergeCell ref="L6:M6"/>
    <mergeCell ref="O6:P6"/>
    <mergeCell ref="R6:S6"/>
    <mergeCell ref="U6:V6"/>
  </mergeCells>
  <pageMargins left="0.36" right="0.24" top="0.17" bottom="0.19" header="0.17" footer="0.17"/>
  <pageSetup orientation="portrait" r:id="rId1"/>
  <headerFooter>
    <oddFooter>&amp;C&amp;"Arial,Regular"&amp;9 17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V64"/>
  <sheetViews>
    <sheetView workbookViewId="0">
      <selection activeCell="Z30" sqref="Z30"/>
    </sheetView>
  </sheetViews>
  <sheetFormatPr defaultColWidth="8" defaultRowHeight="12"/>
  <cols>
    <col min="1" max="1" width="3.625" style="39" customWidth="1"/>
    <col min="2" max="2" width="9.5" style="39" customWidth="1"/>
    <col min="3" max="3" width="7" style="39" customWidth="1"/>
    <col min="4" max="4" width="3.375" style="39" customWidth="1"/>
    <col min="5" max="5" width="0.75" style="39" customWidth="1"/>
    <col min="6" max="6" width="7" style="39" customWidth="1"/>
    <col min="7" max="7" width="3.375" style="39" customWidth="1"/>
    <col min="8" max="8" width="0.75" style="39" customWidth="1"/>
    <col min="9" max="9" width="7" style="39" customWidth="1"/>
    <col min="10" max="10" width="3.375" style="39" customWidth="1"/>
    <col min="11" max="11" width="0.75" style="39" customWidth="1"/>
    <col min="12" max="12" width="7" style="39" customWidth="1"/>
    <col min="13" max="13" width="3.375" style="39" customWidth="1"/>
    <col min="14" max="14" width="0.75" style="39" customWidth="1"/>
    <col min="15" max="15" width="7" style="39" customWidth="1"/>
    <col min="16" max="16" width="3.375" style="39" customWidth="1"/>
    <col min="17" max="17" width="0.75" style="39" customWidth="1"/>
    <col min="18" max="18" width="7" style="39" customWidth="1"/>
    <col min="19" max="19" width="3.375" style="39" customWidth="1"/>
    <col min="20" max="20" width="0.75" style="39" customWidth="1"/>
    <col min="21" max="21" width="7" style="39" customWidth="1"/>
    <col min="22" max="22" width="3.375" style="39" customWidth="1"/>
    <col min="23" max="16384" width="8" style="39"/>
  </cols>
  <sheetData>
    <row r="2" spans="2:22">
      <c r="C2" s="40" t="s">
        <v>112</v>
      </c>
    </row>
    <row r="3" spans="2:22">
      <c r="C3" s="42" t="s">
        <v>74</v>
      </c>
    </row>
    <row r="4" spans="2:22" ht="9.75" customHeight="1"/>
    <row r="5" spans="2:22" ht="14.25" customHeight="1">
      <c r="C5" s="43" t="s">
        <v>113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2:22" ht="28.5" customHeight="1">
      <c r="C6" s="44" t="s">
        <v>76</v>
      </c>
      <c r="D6" s="44"/>
      <c r="E6" s="45"/>
      <c r="F6" s="44" t="s">
        <v>77</v>
      </c>
      <c r="G6" s="44"/>
      <c r="H6" s="45"/>
      <c r="I6" s="44" t="s">
        <v>78</v>
      </c>
      <c r="J6" s="44"/>
      <c r="K6" s="45"/>
      <c r="L6" s="44" t="s">
        <v>79</v>
      </c>
      <c r="M6" s="44"/>
      <c r="N6" s="45"/>
      <c r="O6" s="44" t="s">
        <v>80</v>
      </c>
      <c r="P6" s="44"/>
      <c r="Q6" s="45"/>
      <c r="R6" s="44" t="s">
        <v>81</v>
      </c>
      <c r="S6" s="44"/>
      <c r="T6" s="45"/>
      <c r="U6" s="44" t="s">
        <v>82</v>
      </c>
      <c r="V6" s="44"/>
    </row>
    <row r="7" spans="2:22" ht="12" customHeight="1">
      <c r="B7" s="46" t="s">
        <v>83</v>
      </c>
      <c r="C7" s="47">
        <f>AVERAGE(E7:U7)</f>
        <v>59.833333333333336</v>
      </c>
      <c r="D7" s="48"/>
      <c r="E7" s="48"/>
      <c r="F7" s="47">
        <v>56.5</v>
      </c>
      <c r="G7" s="47"/>
      <c r="H7" s="47"/>
      <c r="I7" s="47">
        <v>60</v>
      </c>
      <c r="J7" s="47"/>
      <c r="K7" s="47"/>
      <c r="L7" s="47">
        <v>63</v>
      </c>
      <c r="M7" s="47"/>
      <c r="N7" s="47"/>
      <c r="O7" s="47" t="s">
        <v>84</v>
      </c>
      <c r="P7" s="47"/>
      <c r="Q7" s="47"/>
      <c r="R7" s="47" t="s">
        <v>84</v>
      </c>
      <c r="S7" s="47"/>
      <c r="T7" s="47"/>
      <c r="U7" s="47" t="s">
        <v>84</v>
      </c>
      <c r="V7" s="50"/>
    </row>
    <row r="8" spans="2:22" ht="12" customHeight="1">
      <c r="B8" s="46" t="s">
        <v>85</v>
      </c>
      <c r="C8" s="47">
        <f t="shared" ref="C8:C18" si="0">AVERAGE(E8:U8)</f>
        <v>64</v>
      </c>
      <c r="D8" s="48"/>
      <c r="E8" s="48"/>
      <c r="F8" s="47" t="s">
        <v>84</v>
      </c>
      <c r="G8" s="47"/>
      <c r="H8" s="47"/>
      <c r="I8" s="47">
        <v>62</v>
      </c>
      <c r="J8" s="47"/>
      <c r="K8" s="47"/>
      <c r="L8" s="47">
        <v>66</v>
      </c>
      <c r="M8" s="47"/>
      <c r="N8" s="47"/>
      <c r="O8" s="47" t="s">
        <v>84</v>
      </c>
      <c r="P8" s="47"/>
      <c r="Q8" s="47"/>
      <c r="R8" s="47" t="s">
        <v>84</v>
      </c>
      <c r="S8" s="47"/>
      <c r="T8" s="47"/>
      <c r="U8" s="47" t="s">
        <v>84</v>
      </c>
      <c r="V8" s="50"/>
    </row>
    <row r="9" spans="2:22" ht="12" customHeight="1">
      <c r="B9" s="46" t="s">
        <v>86</v>
      </c>
      <c r="C9" s="47">
        <f t="shared" si="0"/>
        <v>69.8</v>
      </c>
      <c r="D9" s="48"/>
      <c r="E9" s="48"/>
      <c r="F9" s="47" t="s">
        <v>84</v>
      </c>
      <c r="G9" s="47"/>
      <c r="H9" s="47"/>
      <c r="I9" s="47">
        <v>67</v>
      </c>
      <c r="J9" s="47"/>
      <c r="K9" s="47"/>
      <c r="L9" s="47">
        <v>72.599999999999994</v>
      </c>
      <c r="M9" s="47"/>
      <c r="N9" s="47"/>
      <c r="O9" s="47" t="s">
        <v>84</v>
      </c>
      <c r="P9" s="47"/>
      <c r="Q9" s="47"/>
      <c r="R9" s="47" t="s">
        <v>84</v>
      </c>
      <c r="S9" s="47"/>
      <c r="T9" s="47"/>
      <c r="U9" s="47" t="s">
        <v>84</v>
      </c>
      <c r="V9" s="50"/>
    </row>
    <row r="10" spans="2:22" ht="12" customHeight="1">
      <c r="B10" s="46" t="s">
        <v>87</v>
      </c>
      <c r="C10" s="47">
        <f t="shared" si="0"/>
        <v>57.774999999999999</v>
      </c>
      <c r="D10" s="48"/>
      <c r="E10" s="48"/>
      <c r="F10" s="47">
        <v>55</v>
      </c>
      <c r="G10" s="47"/>
      <c r="H10" s="47"/>
      <c r="I10" s="47">
        <v>57.67</v>
      </c>
      <c r="J10" s="47"/>
      <c r="K10" s="47"/>
      <c r="L10" s="47">
        <v>58.43</v>
      </c>
      <c r="M10" s="47"/>
      <c r="N10" s="47"/>
      <c r="O10" s="47">
        <v>60</v>
      </c>
      <c r="P10" s="47"/>
      <c r="Q10" s="47"/>
      <c r="R10" s="47" t="s">
        <v>84</v>
      </c>
      <c r="S10" s="47"/>
      <c r="T10" s="47"/>
      <c r="U10" s="47" t="s">
        <v>84</v>
      </c>
      <c r="V10" s="50"/>
    </row>
    <row r="11" spans="2:22" ht="12" customHeight="1">
      <c r="B11" s="46" t="s">
        <v>88</v>
      </c>
      <c r="C11" s="47">
        <f t="shared" si="0"/>
        <v>73</v>
      </c>
      <c r="D11" s="48"/>
      <c r="E11" s="48"/>
      <c r="F11" s="47" t="s">
        <v>84</v>
      </c>
      <c r="G11" s="47"/>
      <c r="H11" s="47"/>
      <c r="I11" s="47">
        <v>73</v>
      </c>
      <c r="J11" s="47"/>
      <c r="K11" s="47"/>
      <c r="L11" s="47" t="s">
        <v>84</v>
      </c>
      <c r="M11" s="47"/>
      <c r="N11" s="47"/>
      <c r="O11" s="47" t="s">
        <v>84</v>
      </c>
      <c r="P11" s="47"/>
      <c r="Q11" s="47"/>
      <c r="R11" s="47" t="s">
        <v>84</v>
      </c>
      <c r="S11" s="47"/>
      <c r="T11" s="47"/>
      <c r="U11" s="47" t="s">
        <v>84</v>
      </c>
      <c r="V11" s="50"/>
    </row>
    <row r="12" spans="2:22" ht="12" customHeight="1">
      <c r="B12" s="46" t="s">
        <v>89</v>
      </c>
      <c r="C12" s="47">
        <f t="shared" si="0"/>
        <v>64.066666666666663</v>
      </c>
      <c r="D12" s="48"/>
      <c r="E12" s="48"/>
      <c r="F12" s="47">
        <v>59</v>
      </c>
      <c r="G12" s="47"/>
      <c r="H12" s="47"/>
      <c r="I12" s="47">
        <v>67.2</v>
      </c>
      <c r="J12" s="47"/>
      <c r="K12" s="47"/>
      <c r="L12" s="47">
        <v>66</v>
      </c>
      <c r="M12" s="47"/>
      <c r="N12" s="47"/>
      <c r="O12" s="47" t="s">
        <v>84</v>
      </c>
      <c r="P12" s="47"/>
      <c r="Q12" s="47"/>
      <c r="R12" s="47" t="s">
        <v>84</v>
      </c>
      <c r="S12" s="47"/>
      <c r="T12" s="47"/>
      <c r="U12" s="47" t="s">
        <v>84</v>
      </c>
      <c r="V12" s="50"/>
    </row>
    <row r="13" spans="2:22" ht="12" customHeight="1">
      <c r="B13" s="46" t="s">
        <v>90</v>
      </c>
      <c r="C13" s="47">
        <f t="shared" si="0"/>
        <v>72.333333333333329</v>
      </c>
      <c r="D13" s="48"/>
      <c r="E13" s="48"/>
      <c r="F13" s="47">
        <v>70</v>
      </c>
      <c r="G13" s="47"/>
      <c r="H13" s="47"/>
      <c r="I13" s="47">
        <v>76</v>
      </c>
      <c r="J13" s="47"/>
      <c r="K13" s="47"/>
      <c r="L13" s="47">
        <v>71</v>
      </c>
      <c r="M13" s="47"/>
      <c r="N13" s="47"/>
      <c r="O13" s="47" t="s">
        <v>84</v>
      </c>
      <c r="P13" s="47"/>
      <c r="Q13" s="47"/>
      <c r="R13" s="47" t="s">
        <v>84</v>
      </c>
      <c r="S13" s="47"/>
      <c r="T13" s="47"/>
      <c r="U13" s="47" t="s">
        <v>84</v>
      </c>
      <c r="V13" s="50"/>
    </row>
    <row r="14" spans="2:22" ht="12" customHeight="1">
      <c r="B14" s="46" t="s">
        <v>91</v>
      </c>
      <c r="C14" s="47">
        <f t="shared" si="0"/>
        <v>80</v>
      </c>
      <c r="D14" s="48"/>
      <c r="E14" s="48"/>
      <c r="F14" s="52" t="s">
        <v>84</v>
      </c>
      <c r="G14" s="47"/>
      <c r="H14" s="47"/>
      <c r="I14" s="51">
        <v>83</v>
      </c>
      <c r="J14" s="47"/>
      <c r="K14" s="47"/>
      <c r="L14" s="51">
        <v>77</v>
      </c>
      <c r="M14" s="47"/>
      <c r="N14" s="47"/>
      <c r="O14" s="47" t="s">
        <v>84</v>
      </c>
      <c r="P14" s="47"/>
      <c r="Q14" s="47"/>
      <c r="R14" s="47" t="s">
        <v>84</v>
      </c>
      <c r="S14" s="47"/>
      <c r="T14" s="47"/>
      <c r="U14" s="47" t="s">
        <v>84</v>
      </c>
      <c r="V14" s="50"/>
    </row>
    <row r="15" spans="2:22" ht="12" customHeight="1">
      <c r="B15" s="46" t="s">
        <v>92</v>
      </c>
      <c r="C15" s="47">
        <f t="shared" si="0"/>
        <v>83.296666666666667</v>
      </c>
      <c r="D15" s="48"/>
      <c r="E15" s="48"/>
      <c r="F15" s="51">
        <v>77.64</v>
      </c>
      <c r="G15" s="47"/>
      <c r="H15" s="47"/>
      <c r="I15" s="52" t="s">
        <v>84</v>
      </c>
      <c r="J15" s="47"/>
      <c r="K15" s="47"/>
      <c r="L15" s="51">
        <v>80.25</v>
      </c>
      <c r="M15" s="47"/>
      <c r="N15" s="47"/>
      <c r="O15" s="51">
        <v>92</v>
      </c>
      <c r="P15" s="47"/>
      <c r="Q15" s="47"/>
      <c r="R15" s="47" t="s">
        <v>84</v>
      </c>
      <c r="S15" s="47"/>
      <c r="T15" s="47"/>
      <c r="U15" s="47" t="s">
        <v>84</v>
      </c>
      <c r="V15" s="50"/>
    </row>
    <row r="16" spans="2:22" ht="12" customHeight="1">
      <c r="B16" s="46" t="s">
        <v>93</v>
      </c>
      <c r="C16" s="47">
        <f t="shared" si="0"/>
        <v>107</v>
      </c>
      <c r="D16" s="48"/>
      <c r="E16" s="48"/>
      <c r="F16" s="52" t="s">
        <v>84</v>
      </c>
      <c r="G16" s="47"/>
      <c r="H16" s="47"/>
      <c r="I16" s="51">
        <v>107</v>
      </c>
      <c r="J16" s="47"/>
      <c r="K16" s="47"/>
      <c r="L16" s="52" t="s">
        <v>84</v>
      </c>
      <c r="M16" s="47"/>
      <c r="N16" s="47"/>
      <c r="O16" s="47" t="s">
        <v>84</v>
      </c>
      <c r="P16" s="47"/>
      <c r="Q16" s="47"/>
      <c r="R16" s="47" t="s">
        <v>84</v>
      </c>
      <c r="S16" s="47"/>
      <c r="T16" s="47"/>
      <c r="U16" s="47" t="s">
        <v>84</v>
      </c>
      <c r="V16" s="50"/>
    </row>
    <row r="17" spans="2:22" ht="12" customHeight="1">
      <c r="B17" s="46" t="s">
        <v>94</v>
      </c>
      <c r="C17" s="47">
        <f t="shared" si="0"/>
        <v>96.986666666666665</v>
      </c>
      <c r="D17" s="48"/>
      <c r="E17" s="48"/>
      <c r="F17" s="52" t="s">
        <v>84</v>
      </c>
      <c r="G17" s="47"/>
      <c r="H17" s="47"/>
      <c r="I17" s="51">
        <v>99.71</v>
      </c>
      <c r="J17" s="47"/>
      <c r="K17" s="47"/>
      <c r="L17" s="51">
        <v>93</v>
      </c>
      <c r="M17" s="47"/>
      <c r="N17" s="47"/>
      <c r="O17" s="51">
        <v>98.25</v>
      </c>
      <c r="P17" s="47"/>
      <c r="Q17" s="47"/>
      <c r="R17" s="47" t="s">
        <v>84</v>
      </c>
      <c r="S17" s="47"/>
      <c r="T17" s="47"/>
      <c r="U17" s="47" t="s">
        <v>84</v>
      </c>
      <c r="V17" s="50"/>
    </row>
    <row r="18" spans="2:22" ht="12" customHeight="1">
      <c r="B18" s="62" t="s">
        <v>95</v>
      </c>
      <c r="C18" s="61">
        <f t="shared" si="0"/>
        <v>77.42</v>
      </c>
      <c r="D18" s="66"/>
      <c r="E18" s="66"/>
      <c r="F18" s="64" t="s">
        <v>84</v>
      </c>
      <c r="G18" s="61"/>
      <c r="H18" s="61"/>
      <c r="I18" s="63">
        <v>93.6</v>
      </c>
      <c r="J18" s="61"/>
      <c r="K18" s="61"/>
      <c r="L18" s="63">
        <v>61.24</v>
      </c>
      <c r="M18" s="61"/>
      <c r="N18" s="61"/>
      <c r="O18" s="61" t="s">
        <v>84</v>
      </c>
      <c r="P18" s="61"/>
      <c r="Q18" s="61"/>
      <c r="R18" s="61" t="s">
        <v>84</v>
      </c>
      <c r="S18" s="61"/>
      <c r="T18" s="61"/>
      <c r="U18" s="61" t="s">
        <v>84</v>
      </c>
      <c r="V18" s="50"/>
    </row>
    <row r="19" spans="2:22" ht="3.75" customHeight="1">
      <c r="B19" s="53"/>
      <c r="C19" s="47"/>
      <c r="D19" s="48"/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50"/>
    </row>
    <row r="20" spans="2:22" ht="12" customHeight="1">
      <c r="B20" s="42">
        <v>2013</v>
      </c>
      <c r="C20" s="47">
        <f>AVERAGE(C7:C18)</f>
        <v>75.459305555555545</v>
      </c>
      <c r="D20" s="48"/>
      <c r="E20" s="48"/>
      <c r="F20" s="47">
        <f>AVERAGE(F7:F18)</f>
        <v>63.628</v>
      </c>
      <c r="G20" s="47"/>
      <c r="H20" s="47"/>
      <c r="I20" s="47">
        <f>AVERAGE(I7:I18)</f>
        <v>76.925454545454556</v>
      </c>
      <c r="J20" s="47"/>
      <c r="K20" s="47"/>
      <c r="L20" s="47">
        <f>AVERAGE(L7:L18)</f>
        <v>70.852000000000004</v>
      </c>
      <c r="M20" s="47"/>
      <c r="N20" s="47"/>
      <c r="O20" s="47">
        <f>AVERAGE(O7:O18)</f>
        <v>83.416666666666671</v>
      </c>
      <c r="P20" s="47"/>
      <c r="Q20" s="47"/>
      <c r="R20" s="47" t="s">
        <v>84</v>
      </c>
      <c r="S20" s="47"/>
      <c r="T20" s="47"/>
      <c r="U20" s="47" t="s">
        <v>84</v>
      </c>
      <c r="V20" s="50"/>
    </row>
    <row r="21" spans="2:22" ht="12" customHeight="1">
      <c r="B21" s="42">
        <v>2012</v>
      </c>
      <c r="C21" s="47">
        <v>68.757013888888892</v>
      </c>
      <c r="D21" s="48"/>
      <c r="E21" s="48"/>
      <c r="F21" s="47">
        <v>58.660000000000004</v>
      </c>
      <c r="G21" s="47"/>
      <c r="H21" s="47"/>
      <c r="I21" s="47">
        <v>70.853333333333325</v>
      </c>
      <c r="J21" s="47"/>
      <c r="K21" s="47"/>
      <c r="L21" s="47">
        <v>61.99454545454546</v>
      </c>
      <c r="M21" s="47"/>
      <c r="N21" s="47"/>
      <c r="O21" s="47">
        <v>67.11</v>
      </c>
      <c r="P21" s="47"/>
      <c r="Q21" s="47"/>
      <c r="R21" s="47">
        <v>70</v>
      </c>
      <c r="S21" s="47"/>
      <c r="T21" s="47"/>
      <c r="U21" s="47">
        <v>60</v>
      </c>
      <c r="V21" s="50"/>
    </row>
    <row r="22" spans="2:22" ht="6.75" customHeight="1"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</row>
    <row r="23" spans="2:22" ht="14.25" customHeight="1">
      <c r="C23" s="43" t="s">
        <v>114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2:22" ht="28.5" customHeight="1">
      <c r="C24" s="54" t="s">
        <v>76</v>
      </c>
      <c r="D24" s="54"/>
      <c r="E24" s="45"/>
      <c r="F24" s="54" t="s">
        <v>77</v>
      </c>
      <c r="G24" s="54"/>
      <c r="H24" s="45"/>
      <c r="I24" s="54" t="s">
        <v>78</v>
      </c>
      <c r="J24" s="54"/>
      <c r="K24" s="45"/>
      <c r="L24" s="54" t="s">
        <v>79</v>
      </c>
      <c r="M24" s="54"/>
      <c r="N24" s="45"/>
      <c r="O24" s="54" t="s">
        <v>80</v>
      </c>
      <c r="P24" s="54"/>
      <c r="Q24" s="45"/>
      <c r="R24" s="54" t="s">
        <v>81</v>
      </c>
      <c r="S24" s="54"/>
      <c r="T24" s="45"/>
      <c r="U24" s="54" t="s">
        <v>82</v>
      </c>
      <c r="V24" s="54"/>
    </row>
    <row r="25" spans="2:22" ht="12" customHeight="1">
      <c r="B25" s="46" t="s">
        <v>83</v>
      </c>
      <c r="C25" s="47">
        <f>AVERAGE(E25:U25)</f>
        <v>59.21</v>
      </c>
      <c r="D25" s="48"/>
      <c r="E25" s="48"/>
      <c r="F25" s="47">
        <v>53.67</v>
      </c>
      <c r="G25" s="47"/>
      <c r="H25" s="47"/>
      <c r="I25" s="47" t="s">
        <v>84</v>
      </c>
      <c r="J25" s="47"/>
      <c r="K25" s="47"/>
      <c r="L25" s="47">
        <v>64.75</v>
      </c>
      <c r="M25" s="47"/>
      <c r="N25" s="47"/>
      <c r="O25" s="47" t="s">
        <v>84</v>
      </c>
      <c r="P25" s="47"/>
      <c r="Q25" s="47"/>
      <c r="R25" s="47" t="s">
        <v>84</v>
      </c>
      <c r="S25" s="47"/>
      <c r="T25" s="47"/>
      <c r="U25" s="47" t="s">
        <v>84</v>
      </c>
      <c r="V25" s="50"/>
    </row>
    <row r="26" spans="2:22" ht="12" customHeight="1">
      <c r="B26" s="46" t="s">
        <v>85</v>
      </c>
      <c r="C26" s="47">
        <f t="shared" ref="C26:C36" si="1">AVERAGE(E26:U26)</f>
        <v>64.33</v>
      </c>
      <c r="D26" s="48"/>
      <c r="E26" s="48"/>
      <c r="F26" s="47" t="s">
        <v>84</v>
      </c>
      <c r="G26" s="47"/>
      <c r="H26" s="47"/>
      <c r="I26" s="47" t="s">
        <v>84</v>
      </c>
      <c r="J26" s="47"/>
      <c r="K26" s="47"/>
      <c r="L26" s="47">
        <v>64.33</v>
      </c>
      <c r="M26" s="47"/>
      <c r="N26" s="47"/>
      <c r="O26" s="47" t="s">
        <v>84</v>
      </c>
      <c r="P26" s="47"/>
      <c r="Q26" s="47"/>
      <c r="R26" s="47" t="s">
        <v>84</v>
      </c>
      <c r="S26" s="47"/>
      <c r="T26" s="47"/>
      <c r="U26" s="47" t="s">
        <v>84</v>
      </c>
      <c r="V26" s="50"/>
    </row>
    <row r="27" spans="2:22" ht="12" customHeight="1">
      <c r="B27" s="46" t="s">
        <v>86</v>
      </c>
      <c r="C27" s="47">
        <f t="shared" si="1"/>
        <v>76</v>
      </c>
      <c r="D27" s="48"/>
      <c r="E27" s="48"/>
      <c r="F27" s="47" t="s">
        <v>84</v>
      </c>
      <c r="G27" s="47"/>
      <c r="H27" s="47"/>
      <c r="I27" s="47">
        <v>76</v>
      </c>
      <c r="J27" s="47"/>
      <c r="K27" s="47"/>
      <c r="L27" s="47" t="s">
        <v>84</v>
      </c>
      <c r="M27" s="47"/>
      <c r="N27" s="47"/>
      <c r="O27" s="47" t="s">
        <v>84</v>
      </c>
      <c r="P27" s="47"/>
      <c r="Q27" s="47"/>
      <c r="R27" s="47" t="s">
        <v>84</v>
      </c>
      <c r="S27" s="47"/>
      <c r="T27" s="47"/>
      <c r="U27" s="47" t="s">
        <v>84</v>
      </c>
      <c r="V27" s="50"/>
    </row>
    <row r="28" spans="2:22" ht="12" customHeight="1">
      <c r="B28" s="46" t="s">
        <v>87</v>
      </c>
      <c r="C28" s="47">
        <f t="shared" si="1"/>
        <v>59.890000000000008</v>
      </c>
      <c r="D28" s="48"/>
      <c r="E28" s="48"/>
      <c r="F28" s="47">
        <v>47</v>
      </c>
      <c r="G28" s="47"/>
      <c r="H28" s="47"/>
      <c r="I28" s="47">
        <v>60.67</v>
      </c>
      <c r="J28" s="47"/>
      <c r="K28" s="47"/>
      <c r="L28" s="47" t="s">
        <v>84</v>
      </c>
      <c r="M28" s="47"/>
      <c r="N28" s="47"/>
      <c r="O28" s="47" t="s">
        <v>84</v>
      </c>
      <c r="P28" s="47"/>
      <c r="Q28" s="47"/>
      <c r="R28" s="47">
        <v>72</v>
      </c>
      <c r="S28" s="47"/>
      <c r="T28" s="47"/>
      <c r="U28" s="47" t="s">
        <v>84</v>
      </c>
      <c r="V28" s="50"/>
    </row>
    <row r="29" spans="2:22" ht="12" customHeight="1">
      <c r="B29" s="46" t="s">
        <v>88</v>
      </c>
      <c r="C29" s="47">
        <f t="shared" si="1"/>
        <v>84.75</v>
      </c>
      <c r="D29" s="48"/>
      <c r="E29" s="48"/>
      <c r="F29" s="47" t="s">
        <v>84</v>
      </c>
      <c r="G29" s="47"/>
      <c r="H29" s="47"/>
      <c r="I29" s="47">
        <v>84.75</v>
      </c>
      <c r="J29" s="47"/>
      <c r="K29" s="47"/>
      <c r="L29" s="47" t="s">
        <v>84</v>
      </c>
      <c r="M29" s="47"/>
      <c r="N29" s="47"/>
      <c r="O29" s="47" t="s">
        <v>84</v>
      </c>
      <c r="P29" s="47"/>
      <c r="Q29" s="47"/>
      <c r="R29" s="47" t="s">
        <v>84</v>
      </c>
      <c r="S29" s="47"/>
      <c r="T29" s="47"/>
      <c r="U29" s="47" t="s">
        <v>84</v>
      </c>
      <c r="V29" s="50"/>
    </row>
    <row r="30" spans="2:22" ht="12" customHeight="1">
      <c r="B30" s="46" t="s">
        <v>89</v>
      </c>
      <c r="C30" s="47">
        <f t="shared" si="1"/>
        <v>67.5</v>
      </c>
      <c r="D30" s="48"/>
      <c r="E30" s="48"/>
      <c r="F30" s="47">
        <v>60</v>
      </c>
      <c r="G30" s="47"/>
      <c r="H30" s="47"/>
      <c r="I30" s="47" t="s">
        <v>84</v>
      </c>
      <c r="J30" s="47"/>
      <c r="K30" s="47"/>
      <c r="L30" s="47" t="s">
        <v>84</v>
      </c>
      <c r="M30" s="47"/>
      <c r="N30" s="47"/>
      <c r="O30" s="47">
        <v>75</v>
      </c>
      <c r="P30" s="47"/>
      <c r="Q30" s="47"/>
      <c r="R30" s="47" t="s">
        <v>84</v>
      </c>
      <c r="S30" s="47"/>
      <c r="T30" s="47"/>
      <c r="U30" s="47" t="s">
        <v>84</v>
      </c>
      <c r="V30" s="50"/>
    </row>
    <row r="31" spans="2:22" ht="12" customHeight="1">
      <c r="B31" s="46" t="s">
        <v>90</v>
      </c>
      <c r="C31" s="47">
        <f t="shared" si="1"/>
        <v>75.414999999999992</v>
      </c>
      <c r="D31" s="48"/>
      <c r="E31" s="48"/>
      <c r="F31" s="47" t="s">
        <v>84</v>
      </c>
      <c r="G31" s="47"/>
      <c r="H31" s="47"/>
      <c r="I31" s="47">
        <v>75.83</v>
      </c>
      <c r="J31" s="47"/>
      <c r="K31" s="47"/>
      <c r="L31" s="47">
        <v>75</v>
      </c>
      <c r="M31" s="47"/>
      <c r="N31" s="47"/>
      <c r="O31" s="47" t="s">
        <v>84</v>
      </c>
      <c r="P31" s="47"/>
      <c r="Q31" s="47"/>
      <c r="R31" s="47" t="s">
        <v>84</v>
      </c>
      <c r="S31" s="47"/>
      <c r="T31" s="47"/>
      <c r="U31" s="47" t="s">
        <v>84</v>
      </c>
      <c r="V31" s="50"/>
    </row>
    <row r="32" spans="2:22" ht="12" customHeight="1">
      <c r="B32" s="46" t="s">
        <v>91</v>
      </c>
      <c r="C32" s="47">
        <f t="shared" si="1"/>
        <v>85.25</v>
      </c>
      <c r="D32" s="48"/>
      <c r="E32" s="48"/>
      <c r="F32" s="52" t="s">
        <v>84</v>
      </c>
      <c r="G32" s="47"/>
      <c r="H32" s="47"/>
      <c r="I32" s="51">
        <v>85.25</v>
      </c>
      <c r="J32" s="47"/>
      <c r="K32" s="47"/>
      <c r="L32" s="52" t="s">
        <v>84</v>
      </c>
      <c r="M32" s="47"/>
      <c r="N32" s="47"/>
      <c r="O32" s="47" t="s">
        <v>84</v>
      </c>
      <c r="P32" s="47"/>
      <c r="Q32" s="47"/>
      <c r="R32" s="47" t="s">
        <v>84</v>
      </c>
      <c r="S32" s="47"/>
      <c r="T32" s="47"/>
      <c r="U32" s="47" t="s">
        <v>84</v>
      </c>
      <c r="V32" s="50"/>
    </row>
    <row r="33" spans="2:22" ht="12" customHeight="1">
      <c r="B33" s="46" t="s">
        <v>92</v>
      </c>
      <c r="C33" s="47">
        <f t="shared" si="1"/>
        <v>80.664999999999992</v>
      </c>
      <c r="D33" s="48"/>
      <c r="E33" s="48"/>
      <c r="F33" s="51">
        <v>77</v>
      </c>
      <c r="G33" s="47"/>
      <c r="H33" s="47"/>
      <c r="I33" s="51">
        <v>84.33</v>
      </c>
      <c r="J33" s="47"/>
      <c r="K33" s="47"/>
      <c r="L33" s="52" t="s">
        <v>84</v>
      </c>
      <c r="M33" s="47"/>
      <c r="N33" s="47"/>
      <c r="O33" s="47" t="s">
        <v>84</v>
      </c>
      <c r="P33" s="47"/>
      <c r="Q33" s="47"/>
      <c r="R33" s="47" t="s">
        <v>84</v>
      </c>
      <c r="S33" s="47"/>
      <c r="T33" s="47"/>
      <c r="U33" s="47" t="s">
        <v>84</v>
      </c>
      <c r="V33" s="50"/>
    </row>
    <row r="34" spans="2:22" ht="12" customHeight="1">
      <c r="B34" s="46" t="s">
        <v>93</v>
      </c>
      <c r="C34" s="47" t="s">
        <v>84</v>
      </c>
      <c r="D34" s="48"/>
      <c r="E34" s="48"/>
      <c r="F34" s="52" t="s">
        <v>84</v>
      </c>
      <c r="G34" s="52"/>
      <c r="H34" s="52"/>
      <c r="I34" s="52" t="s">
        <v>84</v>
      </c>
      <c r="J34" s="52"/>
      <c r="K34" s="52"/>
      <c r="L34" s="52" t="s">
        <v>84</v>
      </c>
      <c r="M34" s="47"/>
      <c r="N34" s="47"/>
      <c r="O34" s="47" t="s">
        <v>84</v>
      </c>
      <c r="P34" s="47"/>
      <c r="Q34" s="47"/>
      <c r="R34" s="47" t="s">
        <v>84</v>
      </c>
      <c r="S34" s="47"/>
      <c r="T34" s="47"/>
      <c r="U34" s="47" t="s">
        <v>84</v>
      </c>
      <c r="V34" s="50"/>
    </row>
    <row r="35" spans="2:22" ht="12" customHeight="1">
      <c r="B35" s="46" t="s">
        <v>94</v>
      </c>
      <c r="C35" s="47">
        <f t="shared" si="1"/>
        <v>104</v>
      </c>
      <c r="D35" s="48"/>
      <c r="E35" s="48"/>
      <c r="F35" s="52" t="s">
        <v>84</v>
      </c>
      <c r="G35" s="47"/>
      <c r="H35" s="47"/>
      <c r="I35" s="51">
        <v>104</v>
      </c>
      <c r="J35" s="47"/>
      <c r="K35" s="47"/>
      <c r="L35" s="52" t="s">
        <v>84</v>
      </c>
      <c r="M35" s="47"/>
      <c r="N35" s="47"/>
      <c r="O35" s="47" t="s">
        <v>84</v>
      </c>
      <c r="P35" s="47"/>
      <c r="Q35" s="47"/>
      <c r="R35" s="47" t="s">
        <v>84</v>
      </c>
      <c r="S35" s="47"/>
      <c r="T35" s="47"/>
      <c r="U35" s="47" t="s">
        <v>84</v>
      </c>
      <c r="V35" s="50"/>
    </row>
    <row r="36" spans="2:22" ht="12" customHeight="1">
      <c r="B36" s="46" t="s">
        <v>95</v>
      </c>
      <c r="C36" s="47">
        <f t="shared" si="1"/>
        <v>91</v>
      </c>
      <c r="D36" s="48"/>
      <c r="E36" s="48"/>
      <c r="F36" s="52" t="s">
        <v>84</v>
      </c>
      <c r="G36" s="47"/>
      <c r="H36" s="47"/>
      <c r="I36" s="51" t="s">
        <v>84</v>
      </c>
      <c r="J36" s="47"/>
      <c r="K36" s="47"/>
      <c r="L36" s="52" t="s">
        <v>84</v>
      </c>
      <c r="M36" s="47"/>
      <c r="N36" s="47"/>
      <c r="O36" s="47" t="s">
        <v>84</v>
      </c>
      <c r="P36" s="47"/>
      <c r="Q36" s="47"/>
      <c r="R36" s="47">
        <v>91</v>
      </c>
      <c r="S36" s="47"/>
      <c r="T36" s="47"/>
      <c r="U36" s="47" t="s">
        <v>84</v>
      </c>
      <c r="V36" s="50"/>
    </row>
    <row r="37" spans="2:22" ht="3.75" customHeight="1">
      <c r="B37" s="53"/>
      <c r="C37" s="47"/>
      <c r="D37" s="48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50"/>
    </row>
    <row r="38" spans="2:22" ht="12" customHeight="1">
      <c r="B38" s="42">
        <v>2013</v>
      </c>
      <c r="C38" s="47">
        <f>AVERAGE(C25:C36)</f>
        <v>77.091818181818184</v>
      </c>
      <c r="D38" s="48"/>
      <c r="E38" s="48"/>
      <c r="F38" s="47">
        <f>AVERAGE(F25:F36)</f>
        <v>59.417500000000004</v>
      </c>
      <c r="H38" s="47"/>
      <c r="I38" s="47">
        <f>AVERAGE(I25:I36)</f>
        <v>81.547142857142845</v>
      </c>
      <c r="J38" s="47"/>
      <c r="K38" s="47"/>
      <c r="L38" s="47">
        <f>AVERAGE(L25:L36)</f>
        <v>68.026666666666657</v>
      </c>
      <c r="M38" s="47"/>
      <c r="N38" s="47"/>
      <c r="O38" s="47">
        <f>AVERAGE(O25:O36)</f>
        <v>75</v>
      </c>
      <c r="P38" s="47"/>
      <c r="Q38" s="47"/>
      <c r="R38" s="47">
        <f>AVERAGE(R25:R36)</f>
        <v>81.5</v>
      </c>
      <c r="S38" s="47"/>
      <c r="T38" s="47"/>
      <c r="U38" s="47" t="s">
        <v>84</v>
      </c>
      <c r="V38" s="50"/>
    </row>
    <row r="39" spans="2:22" ht="12" customHeight="1">
      <c r="B39" s="42">
        <v>2012</v>
      </c>
      <c r="C39" s="47">
        <v>64.454999999999998</v>
      </c>
      <c r="D39" s="48"/>
      <c r="E39" s="48"/>
      <c r="F39" s="47">
        <v>62.957499999999996</v>
      </c>
      <c r="G39" s="47"/>
      <c r="H39" s="47"/>
      <c r="I39" s="47">
        <v>71.7</v>
      </c>
      <c r="J39" s="47"/>
      <c r="K39" s="47"/>
      <c r="L39" s="47">
        <v>57.583333333333336</v>
      </c>
      <c r="M39" s="47"/>
      <c r="N39" s="47"/>
      <c r="O39" s="47">
        <v>63.912857142857142</v>
      </c>
      <c r="P39" s="47"/>
      <c r="Q39" s="47"/>
      <c r="R39" s="47" t="s">
        <v>84</v>
      </c>
      <c r="S39" s="47"/>
      <c r="T39" s="47"/>
      <c r="U39" s="47" t="s">
        <v>84</v>
      </c>
      <c r="V39" s="50"/>
    </row>
    <row r="40" spans="2:22" ht="6.75" customHeight="1"/>
    <row r="41" spans="2:22" s="67" customFormat="1" ht="14.25" customHeight="1"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</row>
    <row r="42" spans="2:22" s="67" customFormat="1" ht="28.5" customHeight="1">
      <c r="C42" s="69"/>
      <c r="D42" s="69"/>
      <c r="E42" s="45"/>
      <c r="F42" s="69"/>
      <c r="G42" s="69"/>
      <c r="H42" s="45"/>
      <c r="I42" s="69"/>
      <c r="J42" s="69"/>
      <c r="K42" s="45"/>
      <c r="L42" s="69"/>
      <c r="M42" s="69"/>
      <c r="N42" s="45"/>
      <c r="O42" s="69"/>
      <c r="P42" s="69"/>
      <c r="Q42" s="45"/>
      <c r="R42" s="69"/>
      <c r="S42" s="69"/>
      <c r="T42" s="45"/>
      <c r="U42" s="69"/>
      <c r="V42" s="69"/>
    </row>
    <row r="43" spans="2:22" s="67" customFormat="1" ht="12" customHeight="1">
      <c r="B43" s="70"/>
      <c r="C43" s="71"/>
      <c r="D43" s="71"/>
      <c r="E43" s="72"/>
      <c r="F43" s="71"/>
      <c r="G43" s="71"/>
      <c r="H43" s="72"/>
      <c r="I43" s="71"/>
      <c r="J43" s="71"/>
      <c r="K43" s="72"/>
      <c r="L43" s="71"/>
      <c r="M43" s="71"/>
      <c r="N43" s="72"/>
      <c r="O43" s="71"/>
      <c r="P43" s="71"/>
      <c r="Q43" s="72"/>
      <c r="R43" s="71"/>
      <c r="S43" s="71"/>
      <c r="T43" s="72"/>
      <c r="U43" s="71"/>
      <c r="V43" s="71"/>
    </row>
    <row r="44" spans="2:22" s="67" customFormat="1" ht="12" customHeight="1">
      <c r="B44" s="70"/>
      <c r="C44" s="71"/>
      <c r="D44" s="71"/>
      <c r="E44" s="72"/>
      <c r="F44" s="71"/>
      <c r="G44" s="71"/>
      <c r="H44" s="72"/>
      <c r="I44" s="71"/>
      <c r="J44" s="71"/>
      <c r="K44" s="72"/>
      <c r="L44" s="71"/>
      <c r="M44" s="71"/>
      <c r="N44" s="72"/>
      <c r="O44" s="71"/>
      <c r="P44" s="71"/>
      <c r="Q44" s="72"/>
      <c r="R44" s="71"/>
      <c r="S44" s="71"/>
      <c r="T44" s="72"/>
      <c r="U44" s="71"/>
      <c r="V44" s="71"/>
    </row>
    <row r="45" spans="2:22" s="67" customFormat="1" ht="12" customHeight="1">
      <c r="B45" s="70"/>
      <c r="C45" s="71"/>
      <c r="D45" s="71"/>
      <c r="E45" s="72"/>
      <c r="F45" s="71"/>
      <c r="G45" s="71"/>
      <c r="H45" s="72"/>
      <c r="I45" s="71"/>
      <c r="J45" s="71"/>
      <c r="K45" s="72"/>
      <c r="L45" s="71"/>
      <c r="M45" s="71"/>
      <c r="N45" s="72"/>
      <c r="O45" s="71"/>
      <c r="P45" s="71"/>
      <c r="Q45" s="72"/>
      <c r="R45" s="71"/>
      <c r="S45" s="71"/>
      <c r="T45" s="72"/>
      <c r="U45" s="71"/>
      <c r="V45" s="71"/>
    </row>
    <row r="46" spans="2:22" s="67" customFormat="1" ht="12" customHeight="1">
      <c r="B46" s="70"/>
      <c r="C46" s="71"/>
      <c r="D46" s="71"/>
      <c r="E46" s="72"/>
      <c r="F46" s="71"/>
      <c r="G46" s="71"/>
      <c r="H46" s="72"/>
      <c r="I46" s="71"/>
      <c r="J46" s="71"/>
      <c r="K46" s="72"/>
      <c r="L46" s="71"/>
      <c r="M46" s="71"/>
      <c r="N46" s="72"/>
      <c r="O46" s="71"/>
      <c r="P46" s="71"/>
      <c r="Q46" s="72"/>
      <c r="R46" s="71"/>
      <c r="S46" s="71"/>
      <c r="T46" s="72"/>
      <c r="U46" s="71"/>
      <c r="V46" s="71"/>
    </row>
    <row r="47" spans="2:22" s="67" customFormat="1" ht="12" customHeight="1">
      <c r="B47" s="70"/>
      <c r="C47" s="71"/>
      <c r="D47" s="71"/>
      <c r="E47" s="72"/>
      <c r="F47" s="71"/>
      <c r="G47" s="71"/>
      <c r="H47" s="72"/>
      <c r="I47" s="71"/>
      <c r="J47" s="71"/>
      <c r="K47" s="72"/>
      <c r="L47" s="71"/>
      <c r="M47" s="71"/>
      <c r="N47" s="72"/>
      <c r="O47" s="71"/>
      <c r="P47" s="71"/>
      <c r="Q47" s="72"/>
      <c r="R47" s="71"/>
      <c r="S47" s="71"/>
      <c r="T47" s="72"/>
      <c r="U47" s="71"/>
      <c r="V47" s="71"/>
    </row>
    <row r="48" spans="2:22" s="67" customFormat="1" ht="12" customHeight="1">
      <c r="B48" s="70"/>
      <c r="C48" s="71"/>
      <c r="D48" s="71"/>
      <c r="E48" s="72"/>
      <c r="F48" s="71"/>
      <c r="G48" s="71"/>
      <c r="H48" s="72"/>
      <c r="I48" s="71"/>
      <c r="J48" s="71"/>
      <c r="K48" s="72"/>
      <c r="L48" s="71"/>
      <c r="M48" s="71"/>
      <c r="N48" s="72"/>
      <c r="O48" s="71"/>
      <c r="P48" s="71"/>
      <c r="Q48" s="72"/>
      <c r="R48" s="71"/>
      <c r="S48" s="71"/>
      <c r="T48" s="72"/>
      <c r="U48" s="71"/>
      <c r="V48" s="71"/>
    </row>
    <row r="49" spans="2:22" s="67" customFormat="1" ht="12" customHeight="1">
      <c r="B49" s="70"/>
      <c r="C49" s="71"/>
      <c r="D49" s="71"/>
      <c r="E49" s="72"/>
      <c r="F49" s="71"/>
      <c r="G49" s="71"/>
      <c r="H49" s="72"/>
      <c r="I49" s="71"/>
      <c r="J49" s="71"/>
      <c r="K49" s="72"/>
      <c r="L49" s="71"/>
      <c r="M49" s="71"/>
      <c r="N49" s="72"/>
      <c r="O49" s="71"/>
      <c r="P49" s="71"/>
      <c r="Q49" s="72"/>
      <c r="R49" s="71"/>
      <c r="S49" s="71"/>
      <c r="T49" s="72"/>
      <c r="U49" s="71"/>
      <c r="V49" s="71"/>
    </row>
    <row r="50" spans="2:22" s="67" customFormat="1" ht="12" customHeight="1">
      <c r="B50" s="70"/>
      <c r="C50" s="71"/>
      <c r="D50" s="71"/>
      <c r="E50" s="72"/>
      <c r="F50" s="71"/>
      <c r="G50" s="71"/>
      <c r="H50" s="72"/>
      <c r="I50" s="71"/>
      <c r="J50" s="71"/>
      <c r="K50" s="72"/>
      <c r="L50" s="71"/>
      <c r="M50" s="71"/>
      <c r="N50" s="72"/>
      <c r="O50" s="71"/>
      <c r="P50" s="71"/>
      <c r="Q50" s="72"/>
      <c r="R50" s="71"/>
      <c r="S50" s="71"/>
      <c r="T50" s="72"/>
      <c r="U50" s="71"/>
      <c r="V50" s="71"/>
    </row>
    <row r="51" spans="2:22" s="67" customFormat="1" ht="12" customHeight="1">
      <c r="B51" s="70"/>
      <c r="C51" s="71"/>
      <c r="D51" s="71"/>
      <c r="E51" s="72"/>
      <c r="F51" s="71"/>
      <c r="G51" s="71"/>
      <c r="H51" s="72"/>
      <c r="I51" s="71"/>
      <c r="J51" s="71"/>
      <c r="K51" s="72"/>
      <c r="L51" s="71"/>
      <c r="M51" s="71"/>
      <c r="N51" s="72"/>
      <c r="O51" s="71"/>
      <c r="P51" s="71"/>
      <c r="Q51" s="72"/>
      <c r="R51" s="71"/>
      <c r="S51" s="71"/>
      <c r="T51" s="72"/>
      <c r="U51" s="71"/>
      <c r="V51" s="71"/>
    </row>
    <row r="52" spans="2:22" s="67" customFormat="1" ht="12" customHeight="1">
      <c r="B52" s="70"/>
      <c r="C52" s="71"/>
      <c r="D52" s="71"/>
      <c r="E52" s="72"/>
      <c r="F52" s="71"/>
      <c r="G52" s="71"/>
      <c r="H52" s="72"/>
      <c r="I52" s="71"/>
      <c r="J52" s="71"/>
      <c r="K52" s="72"/>
      <c r="L52" s="71"/>
      <c r="M52" s="71"/>
      <c r="N52" s="72"/>
      <c r="O52" s="71"/>
      <c r="P52" s="71"/>
      <c r="Q52" s="72"/>
      <c r="R52" s="71"/>
      <c r="S52" s="71"/>
      <c r="T52" s="72"/>
      <c r="U52" s="71"/>
      <c r="V52" s="71"/>
    </row>
    <row r="53" spans="2:22" s="67" customFormat="1" ht="12" customHeight="1">
      <c r="B53" s="70"/>
      <c r="C53" s="71"/>
      <c r="D53" s="71"/>
      <c r="E53" s="72"/>
      <c r="F53" s="71"/>
      <c r="G53" s="71"/>
      <c r="H53" s="72"/>
      <c r="I53" s="71"/>
      <c r="J53" s="71"/>
      <c r="K53" s="72"/>
      <c r="L53" s="71"/>
      <c r="M53" s="71"/>
      <c r="N53" s="72"/>
      <c r="O53" s="71"/>
      <c r="P53" s="71"/>
      <c r="Q53" s="72"/>
      <c r="R53" s="71"/>
      <c r="S53" s="71"/>
      <c r="T53" s="72"/>
      <c r="U53" s="71"/>
      <c r="V53" s="71"/>
    </row>
    <row r="54" spans="2:22" s="67" customFormat="1" ht="12" customHeight="1">
      <c r="B54" s="70"/>
      <c r="C54" s="71"/>
      <c r="D54" s="71"/>
      <c r="E54" s="72"/>
      <c r="F54" s="71"/>
      <c r="G54" s="71"/>
      <c r="H54" s="72"/>
      <c r="I54" s="71"/>
      <c r="J54" s="71"/>
      <c r="K54" s="72"/>
      <c r="L54" s="71"/>
      <c r="M54" s="71"/>
      <c r="N54" s="72"/>
      <c r="O54" s="71"/>
      <c r="P54" s="71"/>
      <c r="Q54" s="72"/>
      <c r="R54" s="71"/>
      <c r="S54" s="71"/>
      <c r="T54" s="72"/>
      <c r="U54" s="71"/>
      <c r="V54" s="71"/>
    </row>
    <row r="55" spans="2:22" s="67" customFormat="1" ht="3.75" customHeight="1">
      <c r="B55" s="73"/>
      <c r="C55" s="71"/>
      <c r="D55" s="71"/>
      <c r="E55" s="72"/>
      <c r="F55" s="71"/>
      <c r="G55" s="71"/>
      <c r="H55" s="72"/>
      <c r="I55" s="71"/>
      <c r="J55" s="71"/>
      <c r="K55" s="72"/>
      <c r="L55" s="71"/>
      <c r="M55" s="71"/>
      <c r="N55" s="72"/>
      <c r="O55" s="71"/>
      <c r="P55" s="71"/>
      <c r="Q55" s="72"/>
      <c r="R55" s="71"/>
      <c r="S55" s="71"/>
      <c r="T55" s="72"/>
      <c r="U55" s="71"/>
      <c r="V55" s="71"/>
    </row>
    <row r="56" spans="2:22" s="67" customFormat="1" ht="12" customHeight="1">
      <c r="B56" s="74"/>
      <c r="C56" s="71"/>
      <c r="D56" s="71"/>
      <c r="E56" s="72"/>
      <c r="F56" s="71"/>
      <c r="G56" s="71"/>
      <c r="H56" s="72"/>
      <c r="I56" s="71"/>
      <c r="J56" s="71"/>
      <c r="K56" s="72"/>
      <c r="L56" s="71"/>
      <c r="M56" s="71"/>
      <c r="N56" s="72"/>
      <c r="O56" s="71"/>
      <c r="P56" s="71"/>
      <c r="Q56" s="72"/>
      <c r="R56" s="71"/>
      <c r="S56" s="71"/>
      <c r="T56" s="72"/>
      <c r="U56" s="71"/>
      <c r="V56" s="71"/>
    </row>
    <row r="57" spans="2:22" s="67" customFormat="1" ht="12" customHeight="1">
      <c r="B57" s="74"/>
      <c r="C57" s="71"/>
      <c r="D57" s="71"/>
      <c r="E57" s="72"/>
      <c r="F57" s="71"/>
      <c r="G57" s="71"/>
      <c r="H57" s="72"/>
      <c r="I57" s="71"/>
      <c r="J57" s="71"/>
      <c r="K57" s="72"/>
      <c r="L57" s="71"/>
      <c r="M57" s="71"/>
      <c r="N57" s="72"/>
      <c r="O57" s="71"/>
      <c r="P57" s="71"/>
      <c r="Q57" s="72"/>
      <c r="R57" s="71"/>
      <c r="S57" s="71"/>
      <c r="T57" s="72"/>
      <c r="U57" s="71"/>
      <c r="V57" s="71"/>
    </row>
    <row r="58" spans="2:22" ht="7.5" customHeight="1">
      <c r="B58" s="42"/>
    </row>
    <row r="59" spans="2:22" ht="10.5" customHeight="1">
      <c r="B59" s="39" t="s">
        <v>98</v>
      </c>
    </row>
    <row r="60" spans="2:22" ht="10.5" customHeight="1">
      <c r="B60" s="39" t="s">
        <v>99</v>
      </c>
    </row>
    <row r="61" spans="2:22" ht="10.5" customHeight="1">
      <c r="B61" s="39" t="s">
        <v>100</v>
      </c>
    </row>
    <row r="62" spans="2:22" ht="10.5" customHeight="1">
      <c r="B62" s="39" t="s">
        <v>101</v>
      </c>
    </row>
    <row r="63" spans="2:22" ht="10.5" customHeight="1">
      <c r="B63" s="39" t="s">
        <v>102</v>
      </c>
    </row>
    <row r="64" spans="2:22" ht="10.5" customHeight="1">
      <c r="B64" s="39" t="s">
        <v>103</v>
      </c>
    </row>
  </sheetData>
  <mergeCells count="24">
    <mergeCell ref="C41:V41"/>
    <mergeCell ref="C42:D42"/>
    <mergeCell ref="F42:G42"/>
    <mergeCell ref="I42:J42"/>
    <mergeCell ref="L42:M42"/>
    <mergeCell ref="O42:P42"/>
    <mergeCell ref="R42:S42"/>
    <mergeCell ref="U42:V42"/>
    <mergeCell ref="C23:V23"/>
    <mergeCell ref="C24:D24"/>
    <mergeCell ref="F24:G24"/>
    <mergeCell ref="I24:J24"/>
    <mergeCell ref="L24:M24"/>
    <mergeCell ref="O24:P24"/>
    <mergeCell ref="R24:S24"/>
    <mergeCell ref="U24:V24"/>
    <mergeCell ref="C5:V5"/>
    <mergeCell ref="C6:D6"/>
    <mergeCell ref="F6:G6"/>
    <mergeCell ref="I6:J6"/>
    <mergeCell ref="L6:M6"/>
    <mergeCell ref="O6:P6"/>
    <mergeCell ref="R6:S6"/>
    <mergeCell ref="U6:V6"/>
  </mergeCells>
  <pageMargins left="0.36" right="0.24" top="0.17" bottom="0.19" header="0.17" footer="0.17"/>
  <pageSetup orientation="portrait" r:id="rId1"/>
  <headerFooter>
    <oddFooter>&amp;C&amp;"Arial,Regular"&amp;9 18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W80"/>
  <sheetViews>
    <sheetView workbookViewId="0">
      <selection activeCell="C39" sqref="C39"/>
    </sheetView>
  </sheetViews>
  <sheetFormatPr defaultColWidth="8" defaultRowHeight="12"/>
  <cols>
    <col min="1" max="1" width="3.625" style="39" customWidth="1"/>
    <col min="2" max="2" width="9.5" style="39" customWidth="1"/>
    <col min="3" max="3" width="7.625" style="39" customWidth="1"/>
    <col min="4" max="4" width="3.125" style="39" customWidth="1"/>
    <col min="5" max="5" width="0.75" style="39" customWidth="1"/>
    <col min="6" max="6" width="7.25" style="39" customWidth="1"/>
    <col min="7" max="7" width="2.875" style="39" customWidth="1"/>
    <col min="8" max="8" width="0.75" style="39" customWidth="1"/>
    <col min="9" max="9" width="7.625" style="39" customWidth="1"/>
    <col min="10" max="10" width="2.75" style="39" customWidth="1"/>
    <col min="11" max="11" width="3.5" style="39" customWidth="1"/>
    <col min="12" max="12" width="8" style="39" customWidth="1"/>
    <col min="13" max="13" width="2.875" style="39" customWidth="1"/>
    <col min="14" max="14" width="0.75" style="39" customWidth="1"/>
    <col min="15" max="15" width="7.75" style="39" customWidth="1"/>
    <col min="16" max="16" width="2.25" style="39" customWidth="1"/>
    <col min="17" max="17" width="0.75" style="39" customWidth="1"/>
    <col min="18" max="18" width="7.375" style="39" customWidth="1"/>
    <col min="19" max="19" width="0.75" style="39" customWidth="1"/>
    <col min="20" max="20" width="2.25" style="39" customWidth="1"/>
    <col min="21" max="21" width="0.75" style="39" customWidth="1"/>
    <col min="22" max="22" width="7.25" style="39" customWidth="1"/>
    <col min="23" max="23" width="2.25" style="39" customWidth="1"/>
    <col min="24" max="16384" width="8" style="39"/>
  </cols>
  <sheetData>
    <row r="2" spans="2:23">
      <c r="C2" s="40" t="s">
        <v>115</v>
      </c>
    </row>
    <row r="3" spans="2:23">
      <c r="C3" s="42" t="s">
        <v>116</v>
      </c>
    </row>
    <row r="4" spans="2:23" ht="9.75" customHeight="1"/>
    <row r="5" spans="2:23" ht="39.75" customHeight="1"/>
    <row r="6" spans="2:23" ht="25.5" customHeight="1">
      <c r="C6" s="54" t="s">
        <v>117</v>
      </c>
      <c r="D6" s="54"/>
      <c r="E6" s="54"/>
      <c r="F6" s="54"/>
      <c r="G6" s="54"/>
      <c r="H6" s="54"/>
      <c r="I6" s="54"/>
      <c r="J6" s="54"/>
      <c r="K6" s="75"/>
      <c r="L6" s="54" t="s">
        <v>118</v>
      </c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2:23" ht="15" customHeight="1">
      <c r="C7" s="76" t="s">
        <v>58</v>
      </c>
      <c r="D7" s="76"/>
      <c r="E7" s="45"/>
      <c r="F7" s="76" t="s">
        <v>61</v>
      </c>
      <c r="G7" s="76"/>
      <c r="H7" s="45"/>
      <c r="I7" s="76" t="s">
        <v>62</v>
      </c>
      <c r="J7" s="76"/>
      <c r="K7" s="77"/>
      <c r="L7" s="76" t="s">
        <v>60</v>
      </c>
      <c r="M7" s="76"/>
      <c r="N7" s="45"/>
      <c r="O7" s="76" t="s">
        <v>58</v>
      </c>
      <c r="P7" s="76"/>
      <c r="Q7" s="45"/>
      <c r="R7" s="76" t="s">
        <v>61</v>
      </c>
      <c r="S7" s="76"/>
      <c r="T7" s="76"/>
      <c r="U7" s="45"/>
      <c r="V7" s="76" t="s">
        <v>62</v>
      </c>
      <c r="W7" s="76"/>
    </row>
    <row r="8" spans="2:23" ht="15" customHeight="1">
      <c r="B8" s="46" t="s">
        <v>83</v>
      </c>
      <c r="C8" s="78">
        <v>98.571428571428569</v>
      </c>
      <c r="D8" s="78"/>
      <c r="E8" s="78"/>
      <c r="F8" s="78">
        <v>72.952380952380949</v>
      </c>
      <c r="G8" s="78"/>
      <c r="H8" s="78"/>
      <c r="I8" s="78">
        <v>65.285714285714292</v>
      </c>
      <c r="J8" s="72"/>
      <c r="K8" s="72"/>
      <c r="L8" s="56">
        <v>161.61000000000001</v>
      </c>
      <c r="M8" s="56"/>
      <c r="N8" s="56"/>
      <c r="O8" s="56">
        <v>160.84</v>
      </c>
      <c r="P8" s="56"/>
      <c r="Q8" s="56"/>
      <c r="R8" s="56">
        <v>122.86</v>
      </c>
      <c r="S8" s="56"/>
      <c r="T8" s="56"/>
      <c r="U8" s="56"/>
      <c r="V8" s="56">
        <v>102</v>
      </c>
      <c r="W8" s="56"/>
    </row>
    <row r="9" spans="2:23" ht="15" customHeight="1">
      <c r="B9" s="46" t="s">
        <v>85</v>
      </c>
      <c r="C9" s="56">
        <v>90.473684210526315</v>
      </c>
      <c r="F9" s="56">
        <v>64.473684210526315</v>
      </c>
      <c r="I9" s="56">
        <v>49.05263157894737</v>
      </c>
      <c r="J9" s="72"/>
      <c r="K9" s="72"/>
      <c r="L9" s="56">
        <v>138.54</v>
      </c>
      <c r="M9" s="56"/>
      <c r="N9" s="56"/>
      <c r="O9" s="56">
        <v>136.49</v>
      </c>
      <c r="P9" s="56"/>
      <c r="Q9" s="56"/>
      <c r="R9" s="56">
        <v>104.34</v>
      </c>
      <c r="S9" s="56"/>
      <c r="T9" s="56"/>
      <c r="U9" s="56"/>
      <c r="V9" s="56">
        <v>86.26</v>
      </c>
      <c r="W9" s="56"/>
    </row>
    <row r="10" spans="2:23" ht="15" customHeight="1">
      <c r="B10" s="46" t="s">
        <v>86</v>
      </c>
      <c r="C10" s="79">
        <v>100.9</v>
      </c>
      <c r="D10" s="80"/>
      <c r="E10" s="80"/>
      <c r="F10" s="79">
        <v>73.95</v>
      </c>
      <c r="G10" s="80"/>
      <c r="H10" s="80"/>
      <c r="I10" s="79">
        <v>46.71</v>
      </c>
      <c r="J10" s="72"/>
      <c r="K10" s="72"/>
      <c r="L10" s="81">
        <v>145.71</v>
      </c>
      <c r="M10" s="81"/>
      <c r="N10" s="81"/>
      <c r="O10" s="81">
        <v>141.9</v>
      </c>
      <c r="P10" s="81"/>
      <c r="Q10" s="81"/>
      <c r="R10" s="81">
        <v>114.36</v>
      </c>
      <c r="S10" s="81"/>
      <c r="T10" s="81"/>
      <c r="U10" s="81"/>
      <c r="V10" s="81">
        <v>83</v>
      </c>
      <c r="W10" s="56"/>
    </row>
    <row r="11" spans="2:23" ht="15" customHeight="1">
      <c r="B11" s="46" t="s">
        <v>87</v>
      </c>
      <c r="C11" s="82">
        <v>74.91</v>
      </c>
      <c r="D11" s="80"/>
      <c r="E11" s="80"/>
      <c r="F11" s="79">
        <v>59.95</v>
      </c>
      <c r="G11" s="80"/>
      <c r="H11" s="80"/>
      <c r="I11" s="79">
        <v>42.82</v>
      </c>
      <c r="J11" s="72"/>
      <c r="K11" s="72"/>
      <c r="L11" s="81">
        <v>126.23</v>
      </c>
      <c r="M11" s="81"/>
      <c r="N11" s="81"/>
      <c r="O11" s="81">
        <v>120.94</v>
      </c>
      <c r="P11" s="81"/>
      <c r="Q11" s="81"/>
      <c r="R11" s="81">
        <v>103.11</v>
      </c>
      <c r="S11" s="81"/>
      <c r="T11" s="81"/>
      <c r="U11" s="81"/>
      <c r="V11" s="81">
        <v>78.95</v>
      </c>
      <c r="W11" s="56"/>
    </row>
    <row r="12" spans="2:23" ht="15" customHeight="1">
      <c r="B12" s="70" t="s">
        <v>88</v>
      </c>
      <c r="C12" s="82">
        <v>91.09</v>
      </c>
      <c r="D12" s="80"/>
      <c r="E12" s="80"/>
      <c r="F12" s="79">
        <v>72.14</v>
      </c>
      <c r="G12" s="80"/>
      <c r="H12" s="80"/>
      <c r="I12" s="79">
        <v>46.41</v>
      </c>
      <c r="J12" s="72"/>
      <c r="K12" s="72"/>
      <c r="L12" s="56">
        <v>133.32</v>
      </c>
      <c r="M12" s="56"/>
      <c r="N12" s="56"/>
      <c r="O12" s="56">
        <v>132.21</v>
      </c>
      <c r="P12" s="56"/>
      <c r="Q12" s="56"/>
      <c r="R12" s="56">
        <v>113.5</v>
      </c>
      <c r="S12" s="56"/>
      <c r="T12" s="56"/>
      <c r="U12" s="56"/>
      <c r="V12" s="56">
        <v>84.77</v>
      </c>
      <c r="W12" s="56"/>
    </row>
    <row r="13" spans="2:23" ht="15" customHeight="1">
      <c r="B13" s="46" t="s">
        <v>89</v>
      </c>
      <c r="C13" s="79">
        <v>71.849999999999994</v>
      </c>
      <c r="D13" s="56"/>
      <c r="E13" s="56"/>
      <c r="F13" s="79">
        <v>57</v>
      </c>
      <c r="G13" s="56"/>
      <c r="H13" s="56"/>
      <c r="I13" s="79">
        <v>49.1</v>
      </c>
      <c r="J13" s="72"/>
      <c r="K13" s="72"/>
      <c r="L13" s="81">
        <v>120.3</v>
      </c>
      <c r="M13" s="81"/>
      <c r="N13" s="81"/>
      <c r="O13" s="81">
        <v>115.92</v>
      </c>
      <c r="P13" s="81"/>
      <c r="Q13" s="81"/>
      <c r="R13" s="81">
        <v>97.01</v>
      </c>
      <c r="S13" s="81"/>
      <c r="T13" s="81"/>
      <c r="U13" s="81"/>
      <c r="V13" s="81">
        <v>87.15</v>
      </c>
      <c r="W13" s="56"/>
    </row>
    <row r="14" spans="2:23" ht="15" customHeight="1">
      <c r="B14" s="46" t="s">
        <v>90</v>
      </c>
      <c r="C14" s="79">
        <v>87.14</v>
      </c>
      <c r="D14" s="79"/>
      <c r="E14" s="79"/>
      <c r="F14" s="79">
        <v>55.91</v>
      </c>
      <c r="G14" s="79"/>
      <c r="H14" s="79"/>
      <c r="I14" s="79">
        <v>47.91</v>
      </c>
      <c r="J14" s="72"/>
      <c r="K14" s="72"/>
      <c r="L14" s="81">
        <v>131.65</v>
      </c>
      <c r="M14" s="81"/>
      <c r="N14" s="81"/>
      <c r="O14" s="81">
        <v>130.66</v>
      </c>
      <c r="P14" s="81"/>
      <c r="Q14" s="81"/>
      <c r="R14" s="81">
        <v>96.23</v>
      </c>
      <c r="S14" s="81"/>
      <c r="T14" s="81"/>
      <c r="U14" s="81"/>
      <c r="V14" s="81">
        <v>86.82</v>
      </c>
      <c r="W14" s="56"/>
    </row>
    <row r="15" spans="2:23" ht="15" customHeight="1">
      <c r="B15" s="46" t="s">
        <v>91</v>
      </c>
      <c r="C15" s="79">
        <v>90.82</v>
      </c>
      <c r="D15" s="80"/>
      <c r="E15" s="80"/>
      <c r="F15" s="79">
        <v>68.86</v>
      </c>
      <c r="G15" s="80"/>
      <c r="H15" s="80"/>
      <c r="I15" s="79">
        <v>45.05</v>
      </c>
      <c r="J15" s="72"/>
      <c r="K15" s="72"/>
      <c r="L15" s="79">
        <v>136.71</v>
      </c>
      <c r="M15" s="79"/>
      <c r="N15" s="79"/>
      <c r="O15" s="79">
        <v>133.47999999999999</v>
      </c>
      <c r="P15" s="79"/>
      <c r="Q15" s="79"/>
      <c r="R15" s="79">
        <v>105.95</v>
      </c>
      <c r="S15" s="79"/>
      <c r="T15" s="79"/>
      <c r="U15" s="79"/>
      <c r="V15" s="79">
        <v>83</v>
      </c>
      <c r="W15" s="56"/>
    </row>
    <row r="16" spans="2:23" ht="15" customHeight="1">
      <c r="B16" s="46" t="s">
        <v>92</v>
      </c>
      <c r="C16" s="79">
        <v>88.15</v>
      </c>
      <c r="D16" s="80"/>
      <c r="E16" s="80"/>
      <c r="F16" s="79">
        <v>65</v>
      </c>
      <c r="G16" s="80"/>
      <c r="H16" s="80"/>
      <c r="I16" s="79">
        <v>46.75</v>
      </c>
      <c r="J16" s="72"/>
      <c r="K16" s="72"/>
      <c r="L16" s="79">
        <v>135.58000000000001</v>
      </c>
      <c r="M16" s="79"/>
      <c r="N16" s="79"/>
      <c r="O16" s="79">
        <v>132.86000000000001</v>
      </c>
      <c r="P16" s="79"/>
      <c r="Q16" s="79"/>
      <c r="R16" s="79">
        <v>103.53</v>
      </c>
      <c r="S16" s="79"/>
      <c r="T16" s="79"/>
      <c r="U16" s="79"/>
      <c r="V16" s="79">
        <v>85.2</v>
      </c>
      <c r="W16" s="56"/>
    </row>
    <row r="17" spans="2:23" ht="15" customHeight="1">
      <c r="B17" s="46" t="s">
        <v>93</v>
      </c>
      <c r="C17" s="79">
        <v>91.36</v>
      </c>
      <c r="D17" s="80"/>
      <c r="E17" s="80"/>
      <c r="F17" s="79">
        <v>75.36</v>
      </c>
      <c r="G17" s="80"/>
      <c r="H17" s="80"/>
      <c r="I17" s="79">
        <v>56.55</v>
      </c>
      <c r="J17" s="72"/>
      <c r="K17" s="72"/>
      <c r="L17" s="79">
        <v>135.62</v>
      </c>
      <c r="M17" s="79"/>
      <c r="N17" s="79"/>
      <c r="O17" s="79">
        <v>132.76</v>
      </c>
      <c r="P17" s="79"/>
      <c r="Q17" s="79"/>
      <c r="R17" s="79">
        <v>110.91</v>
      </c>
      <c r="S17" s="79"/>
      <c r="T17" s="79"/>
      <c r="U17" s="79"/>
      <c r="V17" s="79">
        <v>94.43</v>
      </c>
      <c r="W17" s="56"/>
    </row>
    <row r="18" spans="2:23" ht="15" customHeight="1">
      <c r="B18" s="46" t="s">
        <v>94</v>
      </c>
      <c r="C18" s="52">
        <v>121.89</v>
      </c>
      <c r="D18" s="52"/>
      <c r="E18" s="52"/>
      <c r="F18" s="52">
        <v>83.63</v>
      </c>
      <c r="G18" s="52"/>
      <c r="H18" s="52"/>
      <c r="I18" s="52">
        <v>62.89</v>
      </c>
      <c r="J18" s="72"/>
      <c r="K18" s="72"/>
      <c r="L18" s="79">
        <v>160.65</v>
      </c>
      <c r="M18" s="79"/>
      <c r="N18" s="79"/>
      <c r="O18" s="79">
        <v>159.59</v>
      </c>
      <c r="P18" s="79"/>
      <c r="Q18" s="79"/>
      <c r="R18" s="79">
        <v>160.12</v>
      </c>
      <c r="S18" s="79"/>
      <c r="T18" s="79"/>
      <c r="U18" s="79"/>
      <c r="V18" s="79">
        <v>101</v>
      </c>
      <c r="W18" s="56"/>
    </row>
    <row r="19" spans="2:23" ht="15" customHeight="1">
      <c r="B19" s="46" t="s">
        <v>95</v>
      </c>
      <c r="C19" s="52">
        <v>129.43</v>
      </c>
      <c r="D19" s="52"/>
      <c r="E19" s="52"/>
      <c r="F19" s="52">
        <v>89.9</v>
      </c>
      <c r="G19" s="52"/>
      <c r="H19" s="52"/>
      <c r="I19" s="52">
        <v>68.05</v>
      </c>
      <c r="J19" s="72"/>
      <c r="K19" s="72"/>
      <c r="L19" s="79">
        <v>174.4</v>
      </c>
      <c r="M19" s="79"/>
      <c r="N19" s="79"/>
      <c r="O19" s="79">
        <v>172.42</v>
      </c>
      <c r="P19" s="79"/>
      <c r="Q19" s="79"/>
      <c r="R19" s="79">
        <v>130.49</v>
      </c>
      <c r="S19" s="79"/>
      <c r="T19" s="79"/>
      <c r="U19" s="79"/>
      <c r="V19" s="79">
        <v>105.74</v>
      </c>
      <c r="W19" s="56"/>
    </row>
    <row r="20" spans="2:23" ht="15" customHeight="1">
      <c r="B20" s="53"/>
      <c r="C20" s="56"/>
      <c r="D20" s="56"/>
      <c r="E20" s="56"/>
      <c r="F20" s="56"/>
      <c r="G20" s="56"/>
      <c r="H20" s="56"/>
      <c r="I20" s="56"/>
      <c r="J20" s="72"/>
      <c r="K20" s="72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</row>
    <row r="21" spans="2:23" ht="15" customHeight="1">
      <c r="B21" s="42">
        <v>2013</v>
      </c>
      <c r="C21" s="56">
        <f>AVERAGE(C8:C19)</f>
        <v>94.715426065162902</v>
      </c>
      <c r="D21" s="56"/>
      <c r="E21" s="56"/>
      <c r="F21" s="56">
        <f>AVERAGE(F8:F19)</f>
        <v>69.927172096908933</v>
      </c>
      <c r="G21" s="56"/>
      <c r="H21" s="56"/>
      <c r="I21" s="56">
        <f>AVERAGE(I8:I19)</f>
        <v>52.214862155388467</v>
      </c>
      <c r="J21" s="72"/>
      <c r="K21" s="72"/>
      <c r="L21" s="56">
        <f>AVERAGE(L8:L19)</f>
        <v>141.69333333333336</v>
      </c>
      <c r="M21" s="56"/>
      <c r="N21" s="56"/>
      <c r="O21" s="56">
        <f>AVERAGE(O8:O19)</f>
        <v>139.17250000000001</v>
      </c>
      <c r="P21" s="56"/>
      <c r="Q21" s="56"/>
      <c r="R21" s="56">
        <f>AVERAGE(R8:R19)</f>
        <v>113.53416666666668</v>
      </c>
      <c r="S21" s="56"/>
      <c r="T21" s="56"/>
      <c r="U21" s="56"/>
      <c r="V21" s="56">
        <f>AVERAGE(V8:V19)</f>
        <v>89.860000000000014</v>
      </c>
      <c r="W21" s="56"/>
    </row>
    <row r="22" spans="2:23" ht="15" customHeight="1">
      <c r="B22" s="42">
        <v>2012</v>
      </c>
      <c r="C22" s="56">
        <v>89.212499999999991</v>
      </c>
      <c r="D22" s="56"/>
      <c r="E22" s="56"/>
      <c r="F22" s="56">
        <v>63.144999999999989</v>
      </c>
      <c r="G22" s="56"/>
      <c r="H22" s="56"/>
      <c r="I22" s="56">
        <v>49.043333333333329</v>
      </c>
      <c r="J22" s="72"/>
      <c r="K22" s="72"/>
      <c r="L22" s="56">
        <v>132.86083333333332</v>
      </c>
      <c r="M22" s="56"/>
      <c r="N22" s="56"/>
      <c r="O22" s="56">
        <v>130.32583333333332</v>
      </c>
      <c r="P22" s="56"/>
      <c r="Q22" s="56"/>
      <c r="R22" s="56">
        <v>103.37416666666665</v>
      </c>
      <c r="S22" s="56"/>
      <c r="T22" s="56"/>
      <c r="U22" s="56"/>
      <c r="V22" s="56">
        <v>87.604166666666671</v>
      </c>
      <c r="W22" s="56"/>
    </row>
    <row r="23" spans="2:23" ht="8.25" customHeight="1"/>
    <row r="24" spans="2:23" ht="78" customHeight="1"/>
    <row r="25" spans="2:23" ht="15" customHeight="1">
      <c r="C25" s="54" t="s">
        <v>119</v>
      </c>
      <c r="D25" s="54"/>
      <c r="E25" s="54"/>
      <c r="F25" s="54"/>
      <c r="G25" s="54"/>
      <c r="H25" s="54"/>
      <c r="I25" s="54"/>
      <c r="J25" s="54"/>
      <c r="K25" s="75"/>
      <c r="L25" s="54" t="s">
        <v>120</v>
      </c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2:23" ht="15" customHeight="1">
      <c r="C26" s="76" t="s">
        <v>60</v>
      </c>
      <c r="D26" s="76"/>
      <c r="E26" s="45"/>
      <c r="F26" s="76" t="s">
        <v>58</v>
      </c>
      <c r="G26" s="76"/>
      <c r="H26" s="45"/>
      <c r="I26" s="76" t="s">
        <v>61</v>
      </c>
      <c r="J26" s="76"/>
      <c r="K26" s="77"/>
      <c r="L26" s="44" t="s">
        <v>60</v>
      </c>
      <c r="M26" s="44"/>
      <c r="N26" s="45"/>
      <c r="O26" s="44" t="s">
        <v>58</v>
      </c>
      <c r="P26" s="44"/>
      <c r="Q26" s="44"/>
      <c r="R26" s="44"/>
      <c r="S26" s="45"/>
      <c r="T26" s="44" t="s">
        <v>61</v>
      </c>
      <c r="U26" s="44"/>
      <c r="V26" s="44"/>
      <c r="W26" s="44"/>
    </row>
    <row r="27" spans="2:23" ht="15" customHeight="1">
      <c r="B27" s="46" t="s">
        <v>83</v>
      </c>
      <c r="C27" s="56">
        <v>282.75</v>
      </c>
      <c r="D27" s="56"/>
      <c r="E27" s="56"/>
      <c r="F27" s="56">
        <v>270.25</v>
      </c>
      <c r="G27" s="56"/>
      <c r="H27" s="56"/>
      <c r="I27" s="56">
        <v>241.5</v>
      </c>
      <c r="J27" s="72"/>
      <c r="K27" s="72"/>
      <c r="L27" s="79">
        <v>155.21</v>
      </c>
      <c r="M27" s="56"/>
      <c r="N27" s="56"/>
      <c r="O27" s="83">
        <v>151.21</v>
      </c>
      <c r="P27" s="84"/>
      <c r="Q27" s="84"/>
      <c r="R27" s="83"/>
      <c r="S27" s="56"/>
      <c r="T27" s="83">
        <v>127.79</v>
      </c>
      <c r="U27" s="84"/>
      <c r="V27" s="83"/>
      <c r="W27" s="84"/>
    </row>
    <row r="28" spans="2:23" ht="15" customHeight="1">
      <c r="B28" s="46" t="s">
        <v>85</v>
      </c>
      <c r="C28" s="56">
        <v>275.25</v>
      </c>
      <c r="D28" s="56"/>
      <c r="E28" s="56"/>
      <c r="F28" s="56">
        <v>264</v>
      </c>
      <c r="G28" s="56"/>
      <c r="H28" s="56"/>
      <c r="I28" s="56">
        <v>235.25</v>
      </c>
      <c r="J28" s="72"/>
      <c r="K28" s="72"/>
      <c r="L28" s="79">
        <v>155.41999999999999</v>
      </c>
      <c r="M28" s="56"/>
      <c r="N28" s="56"/>
      <c r="O28" s="83">
        <v>150.37</v>
      </c>
      <c r="P28" s="84"/>
      <c r="Q28" s="84"/>
      <c r="R28" s="84"/>
      <c r="S28" s="56"/>
      <c r="T28" s="83">
        <v>122.95</v>
      </c>
      <c r="U28" s="84"/>
      <c r="V28" s="84"/>
      <c r="W28" s="84"/>
    </row>
    <row r="29" spans="2:23" ht="15" customHeight="1">
      <c r="B29" s="46" t="s">
        <v>86</v>
      </c>
      <c r="C29" s="56">
        <v>264</v>
      </c>
      <c r="D29" s="56"/>
      <c r="E29" s="56"/>
      <c r="F29" s="56">
        <v>253</v>
      </c>
      <c r="G29" s="56"/>
      <c r="H29" s="56"/>
      <c r="I29" s="56">
        <v>238</v>
      </c>
      <c r="J29" s="72"/>
      <c r="K29" s="72"/>
      <c r="L29" s="52">
        <v>158.86000000000001</v>
      </c>
      <c r="M29" s="56"/>
      <c r="N29" s="56"/>
      <c r="O29" s="83">
        <v>153.29</v>
      </c>
      <c r="P29" s="85"/>
      <c r="Q29" s="84"/>
      <c r="R29" s="84"/>
      <c r="S29" s="56"/>
      <c r="T29" s="83">
        <v>127.86</v>
      </c>
      <c r="U29" s="84"/>
      <c r="V29" s="85"/>
      <c r="W29" s="84"/>
    </row>
    <row r="30" spans="2:23" ht="15" customHeight="1">
      <c r="B30" s="46" t="s">
        <v>87</v>
      </c>
      <c r="C30" s="56">
        <v>262.75</v>
      </c>
      <c r="D30" s="56"/>
      <c r="E30" s="56"/>
      <c r="F30" s="56">
        <v>252.75</v>
      </c>
      <c r="G30" s="56"/>
      <c r="H30" s="56"/>
      <c r="I30" s="56">
        <v>229</v>
      </c>
      <c r="J30" s="72"/>
      <c r="K30" s="72"/>
      <c r="L30" s="79">
        <v>145.63999999999999</v>
      </c>
      <c r="M30" s="80"/>
      <c r="N30" s="80"/>
      <c r="O30" s="83">
        <v>136.82</v>
      </c>
      <c r="P30" s="86"/>
      <c r="Q30" s="86"/>
      <c r="R30" s="85"/>
      <c r="S30" s="80"/>
      <c r="T30" s="83">
        <v>117.64</v>
      </c>
      <c r="U30" s="84"/>
      <c r="V30" s="84"/>
      <c r="W30" s="84"/>
    </row>
    <row r="31" spans="2:23" ht="15" customHeight="1">
      <c r="B31" s="46" t="s">
        <v>88</v>
      </c>
      <c r="C31" s="56">
        <v>227.13</v>
      </c>
      <c r="D31" s="56"/>
      <c r="E31" s="56"/>
      <c r="F31" s="56">
        <v>244</v>
      </c>
      <c r="G31" s="56"/>
      <c r="H31" s="56"/>
      <c r="I31" s="56">
        <v>234</v>
      </c>
      <c r="J31" s="72"/>
      <c r="K31" s="72"/>
      <c r="L31" s="79">
        <v>150.71</v>
      </c>
      <c r="M31" s="56"/>
      <c r="N31" s="56"/>
      <c r="O31" s="83">
        <v>143.9</v>
      </c>
      <c r="P31" s="84"/>
      <c r="Q31" s="84"/>
      <c r="R31" s="84"/>
      <c r="S31" s="56"/>
      <c r="T31" s="83">
        <v>126.67</v>
      </c>
      <c r="U31" s="84"/>
      <c r="V31" s="85"/>
      <c r="W31" s="84"/>
    </row>
    <row r="32" spans="2:23" ht="15" customHeight="1">
      <c r="B32" s="46" t="s">
        <v>89</v>
      </c>
      <c r="C32" s="56">
        <v>254</v>
      </c>
      <c r="D32" s="56"/>
      <c r="E32" s="56"/>
      <c r="F32" s="56">
        <v>241.63</v>
      </c>
      <c r="G32" s="56"/>
      <c r="H32" s="56"/>
      <c r="I32" s="56">
        <v>231.5</v>
      </c>
      <c r="J32" s="72"/>
      <c r="K32" s="72"/>
      <c r="L32" s="79">
        <v>136.47999999999999</v>
      </c>
      <c r="M32" s="56"/>
      <c r="N32" s="56"/>
      <c r="O32" s="83">
        <v>127.9</v>
      </c>
      <c r="P32" s="84"/>
      <c r="Q32" s="84"/>
      <c r="R32" s="84"/>
      <c r="S32" s="56"/>
      <c r="T32" s="83">
        <v>114.95</v>
      </c>
      <c r="U32" s="84"/>
      <c r="V32" s="84"/>
      <c r="W32" s="84"/>
    </row>
    <row r="33" spans="2:23" ht="15" customHeight="1">
      <c r="B33" s="46" t="s">
        <v>90</v>
      </c>
      <c r="C33" s="56">
        <v>264</v>
      </c>
      <c r="D33" s="56"/>
      <c r="E33" s="56"/>
      <c r="F33" s="56">
        <v>246.5</v>
      </c>
      <c r="G33" s="56"/>
      <c r="H33" s="56"/>
      <c r="I33" s="56">
        <v>236.5</v>
      </c>
      <c r="J33" s="72"/>
      <c r="K33" s="72"/>
      <c r="L33" s="79">
        <v>146.04</v>
      </c>
      <c r="M33" s="80"/>
      <c r="N33" s="80"/>
      <c r="O33" s="83">
        <v>141.69999999999999</v>
      </c>
      <c r="P33" s="86"/>
      <c r="Q33" s="86"/>
      <c r="R33" s="85"/>
      <c r="S33" s="56"/>
      <c r="T33" s="83">
        <v>112.96</v>
      </c>
      <c r="U33" s="84"/>
      <c r="V33" s="83"/>
      <c r="W33" s="84"/>
    </row>
    <row r="34" spans="2:23" ht="15" customHeight="1">
      <c r="B34" s="46" t="s">
        <v>91</v>
      </c>
      <c r="C34" s="56">
        <v>249</v>
      </c>
      <c r="D34" s="56"/>
      <c r="E34" s="56"/>
      <c r="F34" s="56">
        <v>234</v>
      </c>
      <c r="G34" s="56"/>
      <c r="H34" s="56"/>
      <c r="I34" s="56">
        <v>224</v>
      </c>
      <c r="J34" s="72"/>
      <c r="K34" s="72"/>
      <c r="L34" s="52">
        <v>153.63999999999999</v>
      </c>
      <c r="M34" s="52"/>
      <c r="N34" s="52"/>
      <c r="O34" s="83">
        <v>145.22999999999999</v>
      </c>
      <c r="P34" s="83"/>
      <c r="Q34" s="83"/>
      <c r="R34" s="85"/>
      <c r="S34" s="56"/>
      <c r="T34" s="83">
        <v>123.32</v>
      </c>
      <c r="U34" s="84"/>
      <c r="V34" s="84"/>
      <c r="W34" s="84"/>
    </row>
    <row r="35" spans="2:23" ht="15" customHeight="1">
      <c r="B35" s="46" t="s">
        <v>92</v>
      </c>
      <c r="C35" s="56">
        <v>249</v>
      </c>
      <c r="D35" s="56"/>
      <c r="E35" s="56"/>
      <c r="F35" s="56">
        <v>236.5</v>
      </c>
      <c r="G35" s="56"/>
      <c r="H35" s="56"/>
      <c r="I35" s="56">
        <v>226.5</v>
      </c>
      <c r="J35" s="72"/>
      <c r="K35" s="72"/>
      <c r="L35" s="52">
        <v>151</v>
      </c>
      <c r="M35" s="52"/>
      <c r="N35" s="52"/>
      <c r="O35" s="83">
        <v>145.05000000000001</v>
      </c>
      <c r="P35" s="83"/>
      <c r="Q35" s="83"/>
      <c r="R35" s="85"/>
      <c r="S35" s="56"/>
      <c r="T35" s="85">
        <v>121.35</v>
      </c>
      <c r="U35" s="84"/>
      <c r="V35" s="84"/>
      <c r="W35" s="84"/>
    </row>
    <row r="36" spans="2:23" ht="15" customHeight="1">
      <c r="B36" s="46" t="s">
        <v>93</v>
      </c>
      <c r="C36" s="56">
        <v>259</v>
      </c>
      <c r="D36" s="56"/>
      <c r="E36" s="56"/>
      <c r="F36" s="56">
        <v>249</v>
      </c>
      <c r="G36" s="56"/>
      <c r="H36" s="56"/>
      <c r="I36" s="56">
        <v>234</v>
      </c>
      <c r="J36" s="72"/>
      <c r="K36" s="72"/>
      <c r="L36" s="52">
        <v>150.91999999999999</v>
      </c>
      <c r="M36" s="87"/>
      <c r="N36" s="87"/>
      <c r="O36" s="83">
        <v>146.75</v>
      </c>
      <c r="P36" s="85"/>
      <c r="Q36" s="83"/>
      <c r="R36" s="85"/>
      <c r="S36" s="56"/>
      <c r="T36" s="83">
        <v>130.25</v>
      </c>
      <c r="U36" s="84"/>
      <c r="V36" s="85"/>
      <c r="W36" s="84"/>
    </row>
    <row r="37" spans="2:23" ht="15" customHeight="1">
      <c r="B37" s="46" t="s">
        <v>94</v>
      </c>
      <c r="C37" s="56">
        <v>264</v>
      </c>
      <c r="D37" s="56"/>
      <c r="E37" s="56"/>
      <c r="F37" s="56">
        <v>247</v>
      </c>
      <c r="G37" s="56"/>
      <c r="H37" s="56"/>
      <c r="I37" s="56">
        <v>235</v>
      </c>
      <c r="J37" s="72"/>
      <c r="K37" s="72"/>
      <c r="L37" s="52">
        <v>177.63</v>
      </c>
      <c r="M37" s="52"/>
      <c r="N37" s="52"/>
      <c r="O37" s="83">
        <v>175.32</v>
      </c>
      <c r="P37" s="83"/>
      <c r="Q37" s="83"/>
      <c r="R37" s="85"/>
      <c r="S37" s="56"/>
      <c r="T37" s="83">
        <v>140.11000000000001</v>
      </c>
      <c r="U37" s="84"/>
      <c r="V37" s="85"/>
      <c r="W37" s="84"/>
    </row>
    <row r="38" spans="2:23" ht="15" customHeight="1">
      <c r="B38" s="46" t="s">
        <v>95</v>
      </c>
      <c r="C38" s="56">
        <v>267.75</v>
      </c>
      <c r="D38" s="56"/>
      <c r="E38" s="56"/>
      <c r="F38" s="56">
        <v>251.5</v>
      </c>
      <c r="G38" s="56"/>
      <c r="H38" s="56"/>
      <c r="I38" s="56">
        <v>240.25</v>
      </c>
      <c r="J38" s="72"/>
      <c r="K38" s="72"/>
      <c r="L38" s="52">
        <v>193.38</v>
      </c>
      <c r="M38" s="52"/>
      <c r="N38" s="52"/>
      <c r="O38" s="83">
        <v>189.71</v>
      </c>
      <c r="P38" s="83"/>
      <c r="Q38" s="83"/>
      <c r="R38" s="85"/>
      <c r="S38" s="56"/>
      <c r="T38" s="83">
        <v>146.05000000000001</v>
      </c>
      <c r="U38" s="84"/>
      <c r="V38" s="84"/>
      <c r="W38" s="84"/>
    </row>
    <row r="39" spans="2:23" ht="15" customHeight="1">
      <c r="B39" s="53"/>
      <c r="C39" s="56"/>
      <c r="D39" s="56"/>
      <c r="E39" s="56"/>
      <c r="F39" s="56"/>
      <c r="G39" s="56"/>
      <c r="H39" s="56"/>
      <c r="I39" s="56"/>
      <c r="J39" s="72"/>
      <c r="K39" s="72"/>
      <c r="L39" s="56"/>
      <c r="M39" s="56"/>
      <c r="N39" s="56"/>
      <c r="O39" s="88"/>
      <c r="P39" s="88"/>
      <c r="Q39" s="88"/>
      <c r="R39" s="88"/>
      <c r="S39" s="56"/>
      <c r="T39" s="88"/>
      <c r="U39" s="88"/>
      <c r="V39" s="88"/>
      <c r="W39" s="88"/>
    </row>
    <row r="40" spans="2:23" ht="15" customHeight="1">
      <c r="B40" s="42">
        <v>2013</v>
      </c>
      <c r="C40" s="56">
        <f>AVERAGE(C27:C38)</f>
        <v>259.88583333333332</v>
      </c>
      <c r="D40" s="56"/>
      <c r="E40" s="56"/>
      <c r="F40" s="56">
        <f>AVERAGE(F27:F38)</f>
        <v>249.17750000000001</v>
      </c>
      <c r="G40" s="56"/>
      <c r="H40" s="56"/>
      <c r="I40" s="56">
        <f>AVERAGE(I27:I38)</f>
        <v>233.79166666666666</v>
      </c>
      <c r="J40" s="72"/>
      <c r="K40" s="72"/>
      <c r="L40" s="56">
        <f>AVERAGE(L27:L38)</f>
        <v>156.2441666666667</v>
      </c>
      <c r="M40" s="56"/>
      <c r="N40" s="56"/>
      <c r="O40" s="88">
        <f t="shared" ref="O40:R40" si="0">AVERAGE(O27:O38)</f>
        <v>150.60416666666666</v>
      </c>
      <c r="P40" s="88" t="e">
        <f t="shared" si="0"/>
        <v>#DIV/0!</v>
      </c>
      <c r="Q40" s="88" t="e">
        <f t="shared" si="0"/>
        <v>#DIV/0!</v>
      </c>
      <c r="R40" s="88" t="e">
        <f t="shared" si="0"/>
        <v>#DIV/0!</v>
      </c>
      <c r="S40" s="56"/>
      <c r="T40" s="88">
        <f>AVERAGE(T27:T38)</f>
        <v>125.99166666666666</v>
      </c>
      <c r="U40" s="88" t="e">
        <f t="shared" ref="U40:W40" si="1">AVERAGE(U27:U38)</f>
        <v>#DIV/0!</v>
      </c>
      <c r="V40" s="88" t="e">
        <f t="shared" si="1"/>
        <v>#DIV/0!</v>
      </c>
      <c r="W40" s="88" t="e">
        <f t="shared" si="1"/>
        <v>#DIV/0!</v>
      </c>
    </row>
    <row r="41" spans="2:23" ht="15" customHeight="1">
      <c r="B41" s="42">
        <v>2012</v>
      </c>
      <c r="C41" s="56">
        <v>269.58999999999997</v>
      </c>
      <c r="D41" s="56"/>
      <c r="E41" s="56"/>
      <c r="F41" s="56">
        <v>256.97916666666669</v>
      </c>
      <c r="G41" s="56"/>
      <c r="H41" s="56"/>
      <c r="I41" s="56">
        <v>241.76416666666668</v>
      </c>
      <c r="J41" s="72"/>
      <c r="K41" s="72"/>
      <c r="L41" s="56">
        <v>154.11416666666665</v>
      </c>
      <c r="M41" s="56"/>
      <c r="N41" s="56"/>
      <c r="O41" s="88">
        <v>144.83083333333332</v>
      </c>
      <c r="P41" s="88" t="e">
        <v>#DIV/0!</v>
      </c>
      <c r="Q41" s="88" t="e">
        <v>#DIV/0!</v>
      </c>
      <c r="R41" s="88" t="e">
        <v>#DIV/0!</v>
      </c>
      <c r="S41" s="56"/>
      <c r="T41" s="88">
        <v>123.16249999999998</v>
      </c>
      <c r="U41" s="88" t="e">
        <v>#DIV/0!</v>
      </c>
      <c r="V41" s="88" t="e">
        <v>#DIV/0!</v>
      </c>
      <c r="W41" s="88" t="e">
        <v>#DIV/0!</v>
      </c>
    </row>
    <row r="42" spans="2:23" s="67" customFormat="1" ht="12.75" customHeight="1"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 s="67" customFormat="1" ht="12.75" customHeight="1">
      <c r="C43" s="69"/>
      <c r="D43" s="69"/>
      <c r="E43" s="89"/>
      <c r="F43" s="69"/>
      <c r="G43" s="69"/>
      <c r="H43" s="89"/>
      <c r="I43" s="69"/>
      <c r="J43" s="69"/>
      <c r="K43" s="89"/>
      <c r="L43" s="69"/>
      <c r="M43" s="69"/>
      <c r="N43" s="89"/>
      <c r="O43" s="69"/>
      <c r="P43" s="69"/>
      <c r="Q43" s="89"/>
      <c r="R43" s="69"/>
      <c r="S43" s="69"/>
      <c r="T43" s="69"/>
      <c r="U43" s="89"/>
      <c r="V43" s="69"/>
      <c r="W43" s="69"/>
    </row>
    <row r="44" spans="2:23" s="67" customFormat="1" ht="12.75" customHeight="1"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</row>
    <row r="45" spans="2:23" s="67" customFormat="1" ht="10.5" customHeight="1">
      <c r="B45" s="90" t="s">
        <v>121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</row>
    <row r="46" spans="2:23" s="67" customFormat="1" ht="10.5" customHeight="1">
      <c r="B46" s="90" t="s">
        <v>122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</row>
    <row r="47" spans="2:23" s="67" customFormat="1" ht="10.5" customHeight="1">
      <c r="B47" s="90" t="s">
        <v>123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</row>
    <row r="48" spans="2:23" s="67" customFormat="1" ht="12.75" customHeight="1"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</row>
    <row r="49" spans="2:23" s="67" customFormat="1" ht="12.75" customHeight="1"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</row>
    <row r="50" spans="2:23" s="67" customFormat="1" ht="12.75" customHeight="1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 s="67" customFormat="1" ht="12.75" customHeight="1"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</row>
    <row r="52" spans="2:23" s="67" customFormat="1" ht="12.75" customHeight="1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</row>
    <row r="53" spans="2:23" s="67" customFormat="1" ht="12.75" customHeight="1">
      <c r="B53" s="73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2:23" s="67" customFormat="1" ht="12.75" customHeight="1">
      <c r="B54" s="74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2:23" s="67" customFormat="1" ht="12.75" customHeight="1">
      <c r="B55" s="74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 s="67" customFormat="1" ht="12.75" customHeight="1"/>
    <row r="57" spans="2:23" s="67" customFormat="1" ht="12.75" customHeight="1"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 s="67" customFormat="1" ht="12.75" customHeight="1">
      <c r="C58" s="69"/>
      <c r="D58" s="69"/>
      <c r="E58" s="89"/>
      <c r="F58" s="69"/>
      <c r="G58" s="69"/>
      <c r="H58" s="89"/>
      <c r="I58" s="69"/>
      <c r="J58" s="69"/>
      <c r="K58" s="89"/>
      <c r="L58" s="69"/>
      <c r="M58" s="69"/>
      <c r="N58" s="89"/>
      <c r="O58" s="69"/>
      <c r="P58" s="69"/>
      <c r="Q58" s="89"/>
      <c r="R58" s="69"/>
      <c r="S58" s="69"/>
      <c r="T58" s="69"/>
      <c r="U58" s="89"/>
      <c r="V58" s="69"/>
      <c r="W58" s="69"/>
    </row>
    <row r="59" spans="2:23" s="67" customFormat="1" ht="12.75" customHeight="1"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</row>
    <row r="60" spans="2:23" s="67" customFormat="1" ht="12.75" customHeight="1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</row>
    <row r="61" spans="2:23" s="67" customFormat="1" ht="12.75" customHeight="1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</row>
    <row r="62" spans="2:23" s="67" customFormat="1" ht="12.75" customHeight="1"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</row>
    <row r="63" spans="2:23" s="67" customFormat="1" ht="12.75" customHeight="1"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</row>
    <row r="64" spans="2:23" s="67" customFormat="1" ht="12.75" customHeight="1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</row>
    <row r="65" spans="2:23" s="67" customFormat="1" ht="12.75" customHeight="1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</row>
    <row r="66" spans="2:23" s="67" customFormat="1" ht="12.75" customHeight="1"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pans="2:23" s="67" customFormat="1" ht="12.75" customHeight="1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pans="2:23" s="67" customFormat="1" ht="12.75" customHeight="1"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2:23" s="67" customFormat="1" ht="12.75" customHeight="1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</row>
    <row r="70" spans="2:23" s="67" customFormat="1" ht="12.75" customHeight="1"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</row>
    <row r="71" spans="2:23" s="67" customFormat="1" ht="12.75" customHeight="1">
      <c r="B71" s="73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  <row r="72" spans="2:23" s="67" customFormat="1" ht="12.75" customHeight="1">
      <c r="B72" s="74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</row>
    <row r="73" spans="2:23" s="67" customFormat="1" ht="12.75" customHeight="1">
      <c r="B73" s="74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</row>
    <row r="74" spans="2:23" s="67" customFormat="1" ht="12.75" customHeight="1">
      <c r="B74" s="74"/>
    </row>
    <row r="75" spans="2:23" s="67" customFormat="1" ht="12.75" customHeight="1"/>
    <row r="76" spans="2:23" s="67" customFormat="1" ht="12.75" customHeight="1"/>
    <row r="77" spans="2:23" s="67" customFormat="1" ht="12.75" customHeight="1"/>
    <row r="78" spans="2:23" s="67" customFormat="1" ht="12.75" customHeight="1"/>
    <row r="79" spans="2:23" s="67" customFormat="1" ht="12.75" customHeight="1"/>
    <row r="80" spans="2:23" s="67" customFormat="1" ht="12.75" customHeight="1"/>
  </sheetData>
  <mergeCells count="39">
    <mergeCell ref="C57:W57"/>
    <mergeCell ref="C58:D58"/>
    <mergeCell ref="F58:G58"/>
    <mergeCell ref="I58:J58"/>
    <mergeCell ref="L58:M58"/>
    <mergeCell ref="O58:P58"/>
    <mergeCell ref="R58:T58"/>
    <mergeCell ref="V58:W58"/>
    <mergeCell ref="C42:W42"/>
    <mergeCell ref="C43:D43"/>
    <mergeCell ref="F43:G43"/>
    <mergeCell ref="I43:J43"/>
    <mergeCell ref="L43:M43"/>
    <mergeCell ref="O43:P43"/>
    <mergeCell ref="R43:T43"/>
    <mergeCell ref="V43:W43"/>
    <mergeCell ref="O39:R39"/>
    <mergeCell ref="T39:W39"/>
    <mergeCell ref="O40:R40"/>
    <mergeCell ref="T40:W40"/>
    <mergeCell ref="O41:R41"/>
    <mergeCell ref="T41:W41"/>
    <mergeCell ref="C25:J25"/>
    <mergeCell ref="L25:W25"/>
    <mergeCell ref="C26:D26"/>
    <mergeCell ref="F26:G26"/>
    <mergeCell ref="I26:J26"/>
    <mergeCell ref="L26:M26"/>
    <mergeCell ref="O26:R26"/>
    <mergeCell ref="T26:W26"/>
    <mergeCell ref="C6:J6"/>
    <mergeCell ref="L6:W6"/>
    <mergeCell ref="C7:D7"/>
    <mergeCell ref="F7:G7"/>
    <mergeCell ref="I7:J7"/>
    <mergeCell ref="L7:M7"/>
    <mergeCell ref="O7:P7"/>
    <mergeCell ref="R7:T7"/>
    <mergeCell ref="V7:W7"/>
  </mergeCells>
  <pageMargins left="0.24" right="0.24" top="0.17" bottom="0.19" header="0.17" footer="0.17"/>
  <pageSetup orientation="portrait" r:id="rId1"/>
  <headerFooter>
    <oddFooter>&amp;C&amp;"Arial,Regular"&amp;9 19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S80"/>
  <sheetViews>
    <sheetView showGridLines="0" workbookViewId="0">
      <selection activeCell="C39" sqref="C39"/>
    </sheetView>
  </sheetViews>
  <sheetFormatPr defaultColWidth="8" defaultRowHeight="12"/>
  <cols>
    <col min="1" max="1" width="3.625" style="91" customWidth="1"/>
    <col min="2" max="2" width="9.5" style="91" customWidth="1"/>
    <col min="3" max="3" width="7.625" style="91" customWidth="1"/>
    <col min="4" max="4" width="3.125" style="91" customWidth="1"/>
    <col min="5" max="5" width="0.875" style="91" customWidth="1"/>
    <col min="6" max="6" width="7.25" style="91" customWidth="1"/>
    <col min="7" max="7" width="2.875" style="91" customWidth="1"/>
    <col min="8" max="8" width="0.875" style="91" customWidth="1"/>
    <col min="9" max="9" width="7.625" style="91" customWidth="1"/>
    <col min="10" max="10" width="2.75" style="91" customWidth="1"/>
    <col min="11" max="11" width="10.125" style="91" customWidth="1"/>
    <col min="12" max="12" width="8" style="91" customWidth="1"/>
    <col min="13" max="13" width="2.875" style="91" customWidth="1"/>
    <col min="14" max="14" width="0.875" style="91" customWidth="1"/>
    <col min="15" max="15" width="7.75" style="91" customWidth="1"/>
    <col min="16" max="16" width="2.25" style="91" customWidth="1"/>
    <col min="17" max="17" width="0.875" style="91" customWidth="1"/>
    <col min="18" max="18" width="7.375" style="91" customWidth="1"/>
    <col min="19" max="19" width="2.25" style="91" customWidth="1"/>
    <col min="20" max="16384" width="8" style="91"/>
  </cols>
  <sheetData>
    <row r="2" spans="2:19">
      <c r="C2" s="92" t="s">
        <v>124</v>
      </c>
    </row>
    <row r="3" spans="2:19">
      <c r="C3" s="93" t="s">
        <v>125</v>
      </c>
    </row>
    <row r="4" spans="2:19" ht="12" customHeight="1">
      <c r="C4" s="93" t="s">
        <v>126</v>
      </c>
    </row>
    <row r="5" spans="2:19" ht="28.5" customHeight="1"/>
    <row r="6" spans="2:19" ht="15" customHeight="1">
      <c r="C6" s="94" t="s">
        <v>127</v>
      </c>
      <c r="D6" s="94"/>
      <c r="E6" s="94"/>
      <c r="F6" s="94"/>
      <c r="G6" s="94"/>
      <c r="H6" s="94"/>
      <c r="I6" s="94"/>
      <c r="J6" s="94"/>
      <c r="K6" s="95"/>
      <c r="L6" s="94" t="s">
        <v>128</v>
      </c>
      <c r="M6" s="94"/>
      <c r="N6" s="94"/>
      <c r="O6" s="94"/>
      <c r="P6" s="94"/>
      <c r="Q6" s="94"/>
      <c r="R6" s="94"/>
      <c r="S6" s="94"/>
    </row>
    <row r="7" spans="2:19" ht="15" customHeight="1">
      <c r="C7" s="96" t="s">
        <v>60</v>
      </c>
      <c r="D7" s="96"/>
      <c r="E7" s="97"/>
      <c r="F7" s="96" t="s">
        <v>58</v>
      </c>
      <c r="G7" s="96"/>
      <c r="H7" s="97"/>
      <c r="I7" s="96" t="s">
        <v>61</v>
      </c>
      <c r="J7" s="96"/>
      <c r="K7" s="98"/>
      <c r="L7" s="96" t="s">
        <v>60</v>
      </c>
      <c r="M7" s="96"/>
      <c r="N7" s="97"/>
      <c r="O7" s="96" t="s">
        <v>58</v>
      </c>
      <c r="P7" s="96"/>
      <c r="Q7" s="97"/>
      <c r="R7" s="96" t="s">
        <v>61</v>
      </c>
      <c r="S7" s="96"/>
    </row>
    <row r="8" spans="2:19" ht="15" customHeight="1">
      <c r="B8" s="99" t="s">
        <v>83</v>
      </c>
      <c r="C8" s="81">
        <v>128.16</v>
      </c>
      <c r="D8" s="81"/>
      <c r="E8" s="81"/>
      <c r="F8" s="81">
        <v>126.64</v>
      </c>
      <c r="G8" s="81"/>
      <c r="H8" s="81"/>
      <c r="I8" s="81">
        <v>103.58</v>
      </c>
      <c r="J8" s="100"/>
      <c r="K8" s="100"/>
      <c r="L8" s="81">
        <v>121.91</v>
      </c>
      <c r="M8" s="81"/>
      <c r="N8" s="81"/>
      <c r="O8" s="81">
        <v>116.91</v>
      </c>
      <c r="P8" s="81"/>
      <c r="Q8" s="81"/>
      <c r="R8" s="81">
        <v>100.43</v>
      </c>
      <c r="S8" s="81"/>
    </row>
    <row r="9" spans="2:19" ht="15" customHeight="1">
      <c r="B9" s="99" t="s">
        <v>85</v>
      </c>
      <c r="C9" s="81">
        <v>131.96</v>
      </c>
      <c r="D9" s="81"/>
      <c r="E9" s="81"/>
      <c r="F9" s="81">
        <v>129.94999999999999</v>
      </c>
      <c r="G9" s="81"/>
      <c r="H9" s="81"/>
      <c r="I9" s="81">
        <v>99.16</v>
      </c>
      <c r="J9" s="100"/>
      <c r="K9" s="100"/>
      <c r="L9" s="81">
        <v>123.26</v>
      </c>
      <c r="M9" s="81"/>
      <c r="N9" s="81"/>
      <c r="O9" s="81">
        <v>117.42</v>
      </c>
      <c r="P9" s="81"/>
      <c r="Q9" s="81"/>
      <c r="R9" s="81">
        <v>95.66</v>
      </c>
      <c r="S9" s="81"/>
    </row>
    <row r="10" spans="2:19" ht="15" customHeight="1">
      <c r="B10" s="99" t="s">
        <v>86</v>
      </c>
      <c r="C10" s="81">
        <v>127.3</v>
      </c>
      <c r="D10" s="81"/>
      <c r="E10" s="81"/>
      <c r="F10" s="81">
        <v>123.24</v>
      </c>
      <c r="G10" s="81"/>
      <c r="H10" s="81"/>
      <c r="I10" s="81">
        <v>99.5</v>
      </c>
      <c r="J10" s="100"/>
      <c r="K10" s="100"/>
      <c r="L10" s="81">
        <v>127.81</v>
      </c>
      <c r="M10" s="81"/>
      <c r="N10" s="81"/>
      <c r="O10" s="81">
        <v>121.05</v>
      </c>
      <c r="P10" s="81"/>
      <c r="Q10" s="81"/>
      <c r="R10" s="81">
        <v>102.93</v>
      </c>
      <c r="S10" s="81"/>
    </row>
    <row r="11" spans="2:19" ht="15" customHeight="1">
      <c r="B11" s="99" t="s">
        <v>87</v>
      </c>
      <c r="C11" s="81">
        <v>118.68</v>
      </c>
      <c r="D11" s="81"/>
      <c r="E11" s="81"/>
      <c r="F11" s="81">
        <v>114.73</v>
      </c>
      <c r="G11" s="81"/>
      <c r="H11" s="81"/>
      <c r="I11" s="81">
        <v>96.82</v>
      </c>
      <c r="J11" s="100"/>
      <c r="K11" s="100"/>
      <c r="L11" s="81">
        <v>112.11</v>
      </c>
      <c r="M11" s="81"/>
      <c r="N11" s="81"/>
      <c r="O11" s="81">
        <v>105.36</v>
      </c>
      <c r="P11" s="81"/>
      <c r="Q11" s="81"/>
      <c r="R11" s="81">
        <v>91.84</v>
      </c>
      <c r="S11" s="81"/>
    </row>
    <row r="12" spans="2:19" ht="15" customHeight="1">
      <c r="B12" s="99" t="s">
        <v>88</v>
      </c>
      <c r="C12" s="81">
        <v>117.28</v>
      </c>
      <c r="D12" s="81"/>
      <c r="E12" s="81"/>
      <c r="F12" s="81">
        <v>114.3</v>
      </c>
      <c r="G12" s="81"/>
      <c r="H12" s="81"/>
      <c r="I12" s="81">
        <v>99.78</v>
      </c>
      <c r="J12" s="100"/>
      <c r="K12" s="100"/>
      <c r="L12" s="81">
        <v>116.86</v>
      </c>
      <c r="M12" s="81"/>
      <c r="N12" s="81"/>
      <c r="O12" s="81">
        <v>112.09</v>
      </c>
      <c r="P12" s="81"/>
      <c r="Q12" s="81"/>
      <c r="R12" s="81">
        <v>97.86</v>
      </c>
      <c r="S12" s="81"/>
    </row>
    <row r="13" spans="2:19" ht="15" customHeight="1">
      <c r="B13" s="99" t="s">
        <v>89</v>
      </c>
      <c r="C13" s="81">
        <v>107.06</v>
      </c>
      <c r="D13" s="81"/>
      <c r="E13" s="81"/>
      <c r="F13" s="81">
        <v>103.69</v>
      </c>
      <c r="G13" s="81"/>
      <c r="H13" s="81"/>
      <c r="I13" s="81">
        <v>89</v>
      </c>
      <c r="J13" s="100"/>
      <c r="K13" s="100"/>
      <c r="L13" s="81">
        <v>102.88</v>
      </c>
      <c r="M13" s="81"/>
      <c r="N13" s="81"/>
      <c r="O13" s="81">
        <v>96</v>
      </c>
      <c r="P13" s="81"/>
      <c r="Q13" s="81"/>
      <c r="R13" s="81">
        <v>85.75</v>
      </c>
      <c r="S13" s="81"/>
    </row>
    <row r="14" spans="2:19" ht="15" customHeight="1">
      <c r="B14" s="99" t="s">
        <v>90</v>
      </c>
      <c r="C14" s="81">
        <v>120.68</v>
      </c>
      <c r="D14" s="81"/>
      <c r="E14" s="81"/>
      <c r="F14" s="81">
        <v>118.3</v>
      </c>
      <c r="G14" s="81"/>
      <c r="H14" s="81"/>
      <c r="I14" s="81">
        <v>87.85</v>
      </c>
      <c r="J14" s="100"/>
      <c r="K14" s="100"/>
      <c r="L14" s="81">
        <v>114.46</v>
      </c>
      <c r="M14" s="81"/>
      <c r="N14" s="81"/>
      <c r="O14" s="81">
        <v>107.82</v>
      </c>
      <c r="P14" s="81" t="s">
        <v>34</v>
      </c>
      <c r="Q14" s="81"/>
      <c r="R14" s="81">
        <v>83.64</v>
      </c>
      <c r="S14" s="81"/>
    </row>
    <row r="15" spans="2:19" ht="15" customHeight="1">
      <c r="B15" s="99" t="s">
        <v>91</v>
      </c>
      <c r="C15" s="81">
        <v>123.58</v>
      </c>
      <c r="D15" s="81"/>
      <c r="E15" s="81"/>
      <c r="F15" s="81">
        <v>120.47</v>
      </c>
      <c r="G15" s="81"/>
      <c r="H15" s="81"/>
      <c r="I15" s="81">
        <v>92.83</v>
      </c>
      <c r="J15" s="100"/>
      <c r="K15" s="100"/>
      <c r="L15" s="81">
        <v>119.46</v>
      </c>
      <c r="M15" s="81"/>
      <c r="N15" s="81"/>
      <c r="O15" s="81">
        <v>112.55</v>
      </c>
      <c r="P15" s="81"/>
      <c r="Q15" s="81"/>
      <c r="R15" s="81">
        <v>91.32</v>
      </c>
      <c r="S15" s="81"/>
    </row>
    <row r="16" spans="2:19" ht="15" customHeight="1">
      <c r="B16" s="99" t="s">
        <v>92</v>
      </c>
      <c r="C16" s="81">
        <v>125</v>
      </c>
      <c r="D16" s="81"/>
      <c r="E16" s="81"/>
      <c r="F16" s="81">
        <v>122.98</v>
      </c>
      <c r="G16" s="81"/>
      <c r="H16" s="81"/>
      <c r="I16" s="81">
        <v>94.94</v>
      </c>
      <c r="J16" s="100"/>
      <c r="K16" s="100"/>
      <c r="L16" s="81">
        <v>121</v>
      </c>
      <c r="M16" s="81"/>
      <c r="N16" s="81"/>
      <c r="O16" s="81">
        <v>114.15</v>
      </c>
      <c r="P16" s="81"/>
      <c r="Q16" s="81"/>
      <c r="R16" s="81">
        <v>93.3</v>
      </c>
      <c r="S16" s="81"/>
    </row>
    <row r="17" spans="2:19" ht="15" customHeight="1">
      <c r="B17" s="99" t="s">
        <v>93</v>
      </c>
      <c r="C17" s="81">
        <v>123.96</v>
      </c>
      <c r="D17" s="81"/>
      <c r="E17" s="81"/>
      <c r="F17" s="81">
        <v>120.64</v>
      </c>
      <c r="G17" s="81"/>
      <c r="H17" s="81"/>
      <c r="I17" s="81">
        <v>99.08</v>
      </c>
      <c r="J17" s="100"/>
      <c r="K17" s="100"/>
      <c r="L17" s="81">
        <v>122.11</v>
      </c>
      <c r="M17" s="81"/>
      <c r="N17" s="81"/>
      <c r="O17" s="81">
        <v>113.96</v>
      </c>
      <c r="P17" s="81"/>
      <c r="Q17" s="81"/>
      <c r="R17" s="81">
        <v>98.55</v>
      </c>
      <c r="S17" s="81"/>
    </row>
    <row r="18" spans="2:19" ht="15" customHeight="1">
      <c r="B18" s="99" t="s">
        <v>94</v>
      </c>
      <c r="C18" s="81">
        <v>143.76</v>
      </c>
      <c r="D18" s="81"/>
      <c r="E18" s="81"/>
      <c r="F18" s="81">
        <v>140.66999999999999</v>
      </c>
      <c r="G18" s="81"/>
      <c r="H18" s="81"/>
      <c r="I18" s="81">
        <v>108.58</v>
      </c>
      <c r="J18" s="100"/>
      <c r="K18" s="100"/>
      <c r="L18" s="81">
        <v>144.03</v>
      </c>
      <c r="M18" s="81"/>
      <c r="N18" s="81"/>
      <c r="O18" s="81">
        <v>137.74</v>
      </c>
      <c r="P18" s="81"/>
      <c r="Q18" s="81"/>
      <c r="R18" s="81">
        <v>107.87</v>
      </c>
      <c r="S18" s="81"/>
    </row>
    <row r="19" spans="2:19" ht="15" customHeight="1">
      <c r="B19" s="99" t="s">
        <v>95</v>
      </c>
      <c r="C19" s="81">
        <v>167.38</v>
      </c>
      <c r="D19" s="81"/>
      <c r="E19" s="81"/>
      <c r="F19" s="81">
        <v>166.26</v>
      </c>
      <c r="G19" s="81"/>
      <c r="H19" s="81"/>
      <c r="I19" s="81">
        <v>121</v>
      </c>
      <c r="J19" s="100"/>
      <c r="K19" s="100"/>
      <c r="L19" s="81">
        <v>157.38</v>
      </c>
      <c r="M19" s="81"/>
      <c r="N19" s="81"/>
      <c r="O19" s="81">
        <v>153.91</v>
      </c>
      <c r="P19" s="81"/>
      <c r="Q19" s="81"/>
      <c r="R19" s="81">
        <v>115.55</v>
      </c>
      <c r="S19" s="81"/>
    </row>
    <row r="20" spans="2:19" ht="15" customHeight="1">
      <c r="B20" s="101"/>
      <c r="C20" s="81"/>
      <c r="D20" s="81"/>
      <c r="E20" s="81"/>
      <c r="F20" s="81"/>
      <c r="G20" s="81"/>
      <c r="H20" s="81"/>
      <c r="I20" s="81"/>
      <c r="J20" s="100"/>
      <c r="K20" s="100"/>
      <c r="L20" s="81"/>
      <c r="M20" s="81"/>
      <c r="N20" s="81"/>
      <c r="O20" s="81"/>
      <c r="P20" s="81"/>
      <c r="Q20" s="81"/>
      <c r="R20" s="81"/>
      <c r="S20" s="81"/>
    </row>
    <row r="21" spans="2:19" ht="15" customHeight="1">
      <c r="B21" s="93">
        <v>2013</v>
      </c>
      <c r="C21" s="81">
        <f>AVERAGE(C8:C19)</f>
        <v>127.90000000000002</v>
      </c>
      <c r="D21" s="81"/>
      <c r="E21" s="81"/>
      <c r="F21" s="81">
        <f>AVERAGE(F8:F19)</f>
        <v>125.15583333333335</v>
      </c>
      <c r="G21" s="81"/>
      <c r="H21" s="81"/>
      <c r="I21" s="81">
        <f>AVERAGE(I8:I19)</f>
        <v>99.343333333333348</v>
      </c>
      <c r="J21" s="100"/>
      <c r="K21" s="100"/>
      <c r="L21" s="81">
        <f>AVERAGE(L8:L19)</f>
        <v>123.60583333333334</v>
      </c>
      <c r="M21" s="81"/>
      <c r="N21" s="81"/>
      <c r="O21" s="81">
        <f>AVERAGE(O8:O19)</f>
        <v>117.41333333333334</v>
      </c>
      <c r="P21" s="81"/>
      <c r="Q21" s="81"/>
      <c r="R21" s="81">
        <f>AVERAGE(R8:R19)</f>
        <v>97.058333333333337</v>
      </c>
      <c r="S21" s="81"/>
    </row>
    <row r="22" spans="2:19" ht="15" customHeight="1">
      <c r="B22" s="93">
        <v>2012</v>
      </c>
      <c r="C22" s="81">
        <v>117.53833333333334</v>
      </c>
      <c r="D22" s="81"/>
      <c r="E22" s="81"/>
      <c r="F22" s="81">
        <v>115.15833333333335</v>
      </c>
      <c r="G22" s="81"/>
      <c r="H22" s="81"/>
      <c r="I22" s="81">
        <v>88.855833333333337</v>
      </c>
      <c r="J22" s="100"/>
      <c r="K22" s="100"/>
      <c r="L22" s="81">
        <v>116.88749999999999</v>
      </c>
      <c r="M22" s="81"/>
      <c r="N22" s="81"/>
      <c r="O22" s="81">
        <v>110.67333333333333</v>
      </c>
      <c r="P22" s="81"/>
      <c r="Q22" s="81"/>
      <c r="R22" s="81">
        <v>87.77</v>
      </c>
      <c r="S22" s="81"/>
    </row>
    <row r="23" spans="2:19" ht="8.25" customHeight="1"/>
    <row r="24" spans="2:19" ht="78" customHeight="1"/>
    <row r="25" spans="2:19" ht="15" customHeight="1">
      <c r="C25" s="94" t="s">
        <v>129</v>
      </c>
      <c r="D25" s="94"/>
      <c r="E25" s="94"/>
      <c r="F25" s="94"/>
      <c r="G25" s="94"/>
      <c r="H25" s="94"/>
      <c r="I25" s="94"/>
      <c r="J25" s="94"/>
      <c r="K25" s="95"/>
      <c r="L25" s="94" t="s">
        <v>130</v>
      </c>
      <c r="M25" s="94"/>
      <c r="N25" s="94"/>
      <c r="O25" s="94"/>
      <c r="P25" s="94"/>
      <c r="Q25" s="94"/>
      <c r="R25" s="94"/>
      <c r="S25" s="94"/>
    </row>
    <row r="26" spans="2:19" ht="15" customHeight="1">
      <c r="C26" s="96" t="s">
        <v>60</v>
      </c>
      <c r="D26" s="96"/>
      <c r="E26" s="97"/>
      <c r="F26" s="96" t="s">
        <v>58</v>
      </c>
      <c r="G26" s="96"/>
      <c r="H26" s="97"/>
      <c r="I26" s="96" t="s">
        <v>61</v>
      </c>
      <c r="J26" s="96"/>
      <c r="K26" s="98"/>
      <c r="L26" s="96" t="s">
        <v>60</v>
      </c>
      <c r="M26" s="96"/>
      <c r="N26" s="97"/>
      <c r="O26" s="96" t="s">
        <v>58</v>
      </c>
      <c r="P26" s="96"/>
      <c r="Q26" s="97"/>
      <c r="R26" s="96" t="s">
        <v>61</v>
      </c>
      <c r="S26" s="96"/>
    </row>
    <row r="27" spans="2:19" ht="15" customHeight="1">
      <c r="B27" s="99" t="s">
        <v>83</v>
      </c>
      <c r="C27" s="102">
        <v>113.92857142857143</v>
      </c>
      <c r="D27" s="102"/>
      <c r="E27" s="102"/>
      <c r="F27" s="102">
        <v>112.92857142857143</v>
      </c>
      <c r="G27" s="102"/>
      <c r="H27" s="102"/>
      <c r="I27" s="102">
        <v>91.833333333333329</v>
      </c>
      <c r="J27" s="100"/>
      <c r="K27" s="100"/>
      <c r="L27" s="103">
        <v>126.37</v>
      </c>
      <c r="M27" s="81"/>
      <c r="N27" s="81"/>
      <c r="O27" s="103">
        <v>124.75</v>
      </c>
      <c r="P27" s="81"/>
      <c r="Q27" s="81"/>
      <c r="R27" s="103">
        <v>99.8</v>
      </c>
      <c r="S27" s="81"/>
    </row>
    <row r="28" spans="2:19" ht="15" customHeight="1">
      <c r="B28" s="99" t="s">
        <v>85</v>
      </c>
      <c r="C28" s="81">
        <v>113.81578947368421</v>
      </c>
      <c r="F28" s="81">
        <v>111.77777777777777</v>
      </c>
      <c r="I28" s="81">
        <v>87.973684210526315</v>
      </c>
      <c r="J28" s="100"/>
      <c r="K28" s="100"/>
      <c r="L28" s="103">
        <v>126.54</v>
      </c>
      <c r="M28" s="81"/>
      <c r="N28" s="81"/>
      <c r="O28" s="103">
        <v>124.28</v>
      </c>
      <c r="P28" s="81"/>
      <c r="Q28" s="81"/>
      <c r="R28" s="103">
        <v>92.86</v>
      </c>
      <c r="S28" s="81"/>
    </row>
    <row r="29" spans="2:19" ht="15" customHeight="1">
      <c r="B29" s="99" t="s">
        <v>86</v>
      </c>
      <c r="C29" s="103">
        <v>115.12</v>
      </c>
      <c r="D29" s="104"/>
      <c r="E29" s="104"/>
      <c r="F29" s="103">
        <v>114.12</v>
      </c>
      <c r="G29" s="104"/>
      <c r="H29" s="104"/>
      <c r="I29" s="103">
        <v>92.31</v>
      </c>
      <c r="J29" s="100"/>
      <c r="K29" s="100"/>
      <c r="L29" s="103">
        <v>127.89</v>
      </c>
      <c r="M29" s="81"/>
      <c r="N29" s="81"/>
      <c r="O29" s="103">
        <v>125.08</v>
      </c>
      <c r="P29" s="81"/>
      <c r="Q29" s="81"/>
      <c r="R29" s="103">
        <v>98.94</v>
      </c>
      <c r="S29" s="81"/>
    </row>
    <row r="30" spans="2:19" ht="15" customHeight="1">
      <c r="B30" s="99" t="s">
        <v>87</v>
      </c>
      <c r="C30" s="105">
        <v>98.86</v>
      </c>
      <c r="D30" s="104"/>
      <c r="E30" s="104"/>
      <c r="F30" s="103">
        <v>97.86</v>
      </c>
      <c r="G30" s="104"/>
      <c r="H30" s="104"/>
      <c r="I30" s="103">
        <v>82.14</v>
      </c>
      <c r="J30" s="100"/>
      <c r="K30" s="100"/>
      <c r="L30" s="103">
        <v>118.09</v>
      </c>
      <c r="M30" s="104"/>
      <c r="N30" s="104"/>
      <c r="O30" s="103">
        <v>111.82</v>
      </c>
      <c r="P30" s="104"/>
      <c r="Q30" s="104"/>
      <c r="R30" s="103">
        <v>95.86</v>
      </c>
      <c r="S30" s="81"/>
    </row>
    <row r="31" spans="2:19" ht="15" customHeight="1">
      <c r="B31" s="99" t="s">
        <v>88</v>
      </c>
      <c r="C31" s="105">
        <v>106.45</v>
      </c>
      <c r="D31" s="104"/>
      <c r="E31" s="104"/>
      <c r="F31" s="103">
        <v>105.45</v>
      </c>
      <c r="G31" s="104"/>
      <c r="H31" s="104"/>
      <c r="I31" s="103">
        <v>90.95</v>
      </c>
      <c r="J31" s="100"/>
      <c r="K31" s="100"/>
      <c r="L31" s="103">
        <v>118.93181818181819</v>
      </c>
      <c r="M31" s="104"/>
      <c r="N31" s="104"/>
      <c r="O31" s="103">
        <v>116.15909090909091</v>
      </c>
      <c r="P31" s="104"/>
      <c r="Q31" s="104"/>
      <c r="R31" s="103">
        <v>99.11363636363636</v>
      </c>
      <c r="S31" s="81"/>
    </row>
    <row r="32" spans="2:19" ht="15" customHeight="1">
      <c r="B32" s="99" t="s">
        <v>89</v>
      </c>
      <c r="C32" s="103">
        <v>90.75</v>
      </c>
      <c r="D32" s="104"/>
      <c r="E32" s="104"/>
      <c r="F32" s="103">
        <v>89.75</v>
      </c>
      <c r="G32" s="104"/>
      <c r="H32" s="104"/>
      <c r="I32" s="103">
        <v>79</v>
      </c>
      <c r="J32" s="100"/>
      <c r="K32" s="100"/>
      <c r="L32" s="103">
        <v>104.5</v>
      </c>
      <c r="M32" s="81"/>
      <c r="N32" s="81"/>
      <c r="O32" s="103">
        <v>99</v>
      </c>
      <c r="P32" s="81"/>
      <c r="Q32" s="81"/>
      <c r="R32" s="103">
        <v>84</v>
      </c>
      <c r="S32" s="81"/>
    </row>
    <row r="33" spans="2:19" ht="15" customHeight="1">
      <c r="B33" s="99" t="s">
        <v>90</v>
      </c>
      <c r="C33" s="103">
        <v>105.73</v>
      </c>
      <c r="D33" s="103"/>
      <c r="E33" s="103"/>
      <c r="F33" s="103">
        <v>104.73</v>
      </c>
      <c r="G33" s="103"/>
      <c r="H33" s="103"/>
      <c r="I33" s="103">
        <v>77.45</v>
      </c>
      <c r="J33" s="100"/>
      <c r="K33" s="100"/>
      <c r="L33" s="103">
        <v>117.48</v>
      </c>
      <c r="M33" s="104"/>
      <c r="N33" s="104"/>
      <c r="O33" s="103">
        <v>116.34</v>
      </c>
      <c r="P33" s="104"/>
      <c r="Q33" s="104"/>
      <c r="R33" s="103">
        <v>82.07</v>
      </c>
      <c r="S33" s="81"/>
    </row>
    <row r="34" spans="2:19" ht="15" customHeight="1">
      <c r="B34" s="99" t="s">
        <v>91</v>
      </c>
      <c r="C34" s="106">
        <v>107.82</v>
      </c>
      <c r="D34" s="106"/>
      <c r="E34" s="106"/>
      <c r="F34" s="106">
        <v>106.82</v>
      </c>
      <c r="G34" s="106"/>
      <c r="H34" s="106"/>
      <c r="I34" s="106">
        <v>86.68</v>
      </c>
      <c r="J34" s="100"/>
      <c r="K34" s="100"/>
      <c r="L34" s="103">
        <v>121.75</v>
      </c>
      <c r="M34" s="103"/>
      <c r="N34" s="103"/>
      <c r="O34" s="103">
        <v>117.93</v>
      </c>
      <c r="P34" s="103"/>
      <c r="Q34" s="103"/>
      <c r="R34" s="103">
        <v>92.16</v>
      </c>
      <c r="S34" s="81"/>
    </row>
    <row r="35" spans="2:19" ht="15" customHeight="1">
      <c r="B35" s="99" t="s">
        <v>92</v>
      </c>
      <c r="C35" s="103">
        <v>107.5</v>
      </c>
      <c r="D35" s="104"/>
      <c r="E35" s="104"/>
      <c r="F35" s="103">
        <v>106.5</v>
      </c>
      <c r="G35" s="104"/>
      <c r="H35" s="104"/>
      <c r="I35" s="103">
        <v>86.4</v>
      </c>
      <c r="J35" s="100"/>
      <c r="K35" s="100"/>
      <c r="L35" s="103">
        <v>122.25</v>
      </c>
      <c r="M35" s="103"/>
      <c r="N35" s="103"/>
      <c r="O35" s="103">
        <v>118.55</v>
      </c>
      <c r="P35" s="103"/>
      <c r="Q35" s="103"/>
      <c r="R35" s="103">
        <v>91.7</v>
      </c>
      <c r="S35" s="81"/>
    </row>
    <row r="36" spans="2:19" ht="15" customHeight="1">
      <c r="B36" s="99" t="s">
        <v>93</v>
      </c>
      <c r="C36" s="103">
        <v>107.5</v>
      </c>
      <c r="D36" s="104"/>
      <c r="E36" s="104"/>
      <c r="F36" s="103">
        <v>106.5</v>
      </c>
      <c r="G36" s="104"/>
      <c r="H36" s="104"/>
      <c r="I36" s="103">
        <v>94.59</v>
      </c>
      <c r="J36" s="100"/>
      <c r="K36" s="100"/>
      <c r="L36" s="81">
        <v>126.55</v>
      </c>
      <c r="M36" s="81"/>
      <c r="N36" s="81"/>
      <c r="O36" s="81">
        <v>123</v>
      </c>
      <c r="P36" s="81"/>
      <c r="Q36" s="81"/>
      <c r="R36" s="81">
        <v>104.09</v>
      </c>
      <c r="S36" s="81"/>
    </row>
    <row r="37" spans="2:19" ht="15" customHeight="1">
      <c r="B37" s="99" t="s">
        <v>94</v>
      </c>
      <c r="C37" s="106">
        <v>135.29</v>
      </c>
      <c r="D37" s="106"/>
      <c r="E37" s="106"/>
      <c r="F37" s="106">
        <v>134.29</v>
      </c>
      <c r="G37" s="106"/>
      <c r="H37" s="106"/>
      <c r="I37" s="106">
        <v>102.87</v>
      </c>
      <c r="J37" s="100"/>
      <c r="K37" s="100"/>
      <c r="L37" s="106">
        <v>152.21</v>
      </c>
      <c r="M37" s="106"/>
      <c r="N37" s="106"/>
      <c r="O37" s="106">
        <v>151.05000000000001</v>
      </c>
      <c r="P37" s="106"/>
      <c r="Q37" s="106"/>
      <c r="R37" s="106">
        <v>112.79</v>
      </c>
      <c r="S37" s="81"/>
    </row>
    <row r="38" spans="2:19" ht="15" customHeight="1">
      <c r="B38" s="99" t="s">
        <v>95</v>
      </c>
      <c r="C38" s="106">
        <v>151.21</v>
      </c>
      <c r="D38" s="106"/>
      <c r="E38" s="106"/>
      <c r="F38" s="106">
        <v>150.21</v>
      </c>
      <c r="G38" s="106"/>
      <c r="H38" s="106"/>
      <c r="I38" s="106">
        <v>110.55</v>
      </c>
      <c r="J38" s="100"/>
      <c r="K38" s="100"/>
      <c r="L38" s="103">
        <v>168.29</v>
      </c>
      <c r="M38" s="103"/>
      <c r="N38" s="103"/>
      <c r="O38" s="103">
        <v>167.52</v>
      </c>
      <c r="P38" s="103"/>
      <c r="Q38" s="103"/>
      <c r="R38" s="103">
        <v>123.05</v>
      </c>
      <c r="S38" s="81"/>
    </row>
    <row r="39" spans="2:19" ht="15" customHeight="1">
      <c r="B39" s="101"/>
      <c r="C39" s="81"/>
      <c r="D39" s="81"/>
      <c r="E39" s="81"/>
      <c r="F39" s="81"/>
      <c r="G39" s="81"/>
      <c r="H39" s="81"/>
      <c r="I39" s="81"/>
      <c r="J39" s="100"/>
      <c r="K39" s="100"/>
      <c r="L39" s="81"/>
      <c r="M39" s="81"/>
      <c r="N39" s="81"/>
      <c r="O39" s="81"/>
      <c r="P39" s="81"/>
      <c r="Q39" s="81"/>
      <c r="R39" s="81"/>
      <c r="S39" s="81"/>
    </row>
    <row r="40" spans="2:19" ht="15" customHeight="1">
      <c r="B40" s="93">
        <v>2013</v>
      </c>
      <c r="C40" s="81">
        <f>AVERAGE(C27:C38)</f>
        <v>112.83119674185464</v>
      </c>
      <c r="D40" s="81"/>
      <c r="E40" s="81"/>
      <c r="F40" s="81">
        <f>AVERAGE(F27:F38)</f>
        <v>111.74469576719576</v>
      </c>
      <c r="G40" s="81"/>
      <c r="H40" s="81"/>
      <c r="I40" s="81">
        <f>AVERAGE(I27:I38)</f>
        <v>90.228918128654982</v>
      </c>
      <c r="J40" s="100"/>
      <c r="K40" s="100"/>
      <c r="L40" s="81">
        <f>AVERAGE(L27:L38)</f>
        <v>127.57098484848484</v>
      </c>
      <c r="M40" s="81"/>
      <c r="N40" s="81"/>
      <c r="O40" s="81">
        <f>AVERAGE(O27:O38)</f>
        <v>124.62325757575758</v>
      </c>
      <c r="P40" s="81"/>
      <c r="Q40" s="81"/>
      <c r="R40" s="81">
        <f>AVERAGE(R27:R38)</f>
        <v>98.036136363636373</v>
      </c>
      <c r="S40" s="81"/>
    </row>
    <row r="41" spans="2:19" ht="15" customHeight="1">
      <c r="B41" s="93">
        <v>2012</v>
      </c>
      <c r="C41" s="81">
        <v>107.71249999999999</v>
      </c>
      <c r="D41" s="81"/>
      <c r="E41" s="81"/>
      <c r="F41" s="81">
        <v>106.71249999999999</v>
      </c>
      <c r="G41" s="81"/>
      <c r="H41" s="81"/>
      <c r="I41" s="81">
        <v>83.94583333333334</v>
      </c>
      <c r="J41" s="100"/>
      <c r="K41" s="100"/>
      <c r="L41" s="81">
        <v>120.58</v>
      </c>
      <c r="M41" s="81"/>
      <c r="N41" s="81"/>
      <c r="O41" s="81">
        <v>117.12583333333333</v>
      </c>
      <c r="P41" s="81"/>
      <c r="Q41" s="81"/>
      <c r="R41" s="81">
        <v>89.822500000000005</v>
      </c>
      <c r="S41" s="81"/>
    </row>
    <row r="42" spans="2:19" s="107" customFormat="1" ht="12.75" customHeight="1"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</row>
    <row r="43" spans="2:19" s="107" customFormat="1" ht="12.75" customHeight="1">
      <c r="C43" s="109"/>
      <c r="D43" s="109"/>
      <c r="E43" s="110"/>
      <c r="F43" s="109"/>
      <c r="G43" s="109"/>
      <c r="H43" s="110"/>
      <c r="I43" s="109"/>
      <c r="J43" s="109"/>
      <c r="K43" s="110"/>
      <c r="L43" s="109"/>
      <c r="M43" s="109"/>
      <c r="N43" s="110"/>
      <c r="O43" s="109"/>
      <c r="P43" s="109"/>
      <c r="Q43" s="110"/>
      <c r="R43" s="109"/>
      <c r="S43" s="109"/>
    </row>
    <row r="44" spans="2:19" s="107" customFormat="1" ht="10.5" customHeight="1">
      <c r="B44" s="111" t="s">
        <v>131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</row>
    <row r="45" spans="2:19" s="107" customFormat="1" ht="10.5" customHeight="1">
      <c r="B45" s="111" t="s">
        <v>132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</row>
    <row r="46" spans="2:19" s="107" customFormat="1" ht="10.5" customHeight="1">
      <c r="B46" s="111" t="s">
        <v>133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</row>
    <row r="47" spans="2:19" s="107" customFormat="1" ht="10.5" customHeight="1">
      <c r="B47" s="111" t="s">
        <v>134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</row>
    <row r="48" spans="2:19" s="107" customFormat="1" ht="12.75" customHeight="1">
      <c r="B48" s="113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</row>
    <row r="49" spans="2:19" s="107" customFormat="1" ht="12.75" customHeight="1">
      <c r="B49" s="113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</row>
    <row r="50" spans="2:19" s="107" customFormat="1" ht="12.75" customHeight="1">
      <c r="B50" s="113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</row>
    <row r="51" spans="2:19" s="107" customFormat="1" ht="12.75" customHeight="1">
      <c r="B51" s="113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</row>
    <row r="52" spans="2:19" s="107" customFormat="1" ht="12.75" customHeight="1">
      <c r="B52" s="113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</row>
    <row r="53" spans="2:19" s="107" customFormat="1" ht="12.75" customHeight="1">
      <c r="B53" s="114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</row>
    <row r="54" spans="2:19" s="107" customFormat="1" ht="12.75" customHeight="1">
      <c r="B54" s="115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</row>
    <row r="55" spans="2:19" s="107" customFormat="1" ht="12.75" customHeight="1">
      <c r="B55" s="115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</row>
    <row r="56" spans="2:19" s="107" customFormat="1" ht="12.75" customHeight="1"/>
    <row r="57" spans="2:19" s="107" customFormat="1" ht="12.75" customHeight="1"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</row>
    <row r="58" spans="2:19" s="107" customFormat="1" ht="12.75" customHeight="1">
      <c r="C58" s="109"/>
      <c r="D58" s="109"/>
      <c r="E58" s="110"/>
      <c r="F58" s="109"/>
      <c r="G58" s="109"/>
      <c r="H58" s="110"/>
      <c r="I58" s="109"/>
      <c r="J58" s="109"/>
      <c r="K58" s="110"/>
      <c r="L58" s="109"/>
      <c r="M58" s="109"/>
      <c r="N58" s="110"/>
      <c r="O58" s="109"/>
      <c r="P58" s="109"/>
      <c r="Q58" s="110"/>
      <c r="R58" s="109"/>
      <c r="S58" s="109"/>
    </row>
    <row r="59" spans="2:19" s="107" customFormat="1" ht="12.75" customHeight="1">
      <c r="B59" s="113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</row>
    <row r="60" spans="2:19" s="107" customFormat="1" ht="12.75" customHeight="1">
      <c r="B60" s="113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</row>
    <row r="61" spans="2:19" s="107" customFormat="1" ht="12.75" customHeight="1">
      <c r="B61" s="113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</row>
    <row r="62" spans="2:19" s="107" customFormat="1" ht="12.75" customHeight="1">
      <c r="B62" s="113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</row>
    <row r="63" spans="2:19" s="107" customFormat="1" ht="12.75" customHeight="1">
      <c r="B63" s="113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</row>
    <row r="64" spans="2:19" s="107" customFormat="1" ht="12.75" customHeight="1">
      <c r="B64" s="113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</row>
    <row r="65" spans="2:19" s="107" customFormat="1" ht="12.75" customHeight="1">
      <c r="B65" s="113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</row>
    <row r="66" spans="2:19" s="107" customFormat="1" ht="12.75" customHeight="1">
      <c r="B66" s="113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</row>
    <row r="67" spans="2:19" s="107" customFormat="1" ht="12.75" customHeight="1">
      <c r="B67" s="113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</row>
    <row r="68" spans="2:19" s="107" customFormat="1" ht="12.75" customHeight="1">
      <c r="B68" s="113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</row>
    <row r="69" spans="2:19" s="107" customFormat="1" ht="12.75" customHeight="1">
      <c r="B69" s="113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</row>
    <row r="70" spans="2:19" s="107" customFormat="1" ht="12.75" customHeight="1">
      <c r="B70" s="113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</row>
    <row r="71" spans="2:19" s="107" customFormat="1" ht="12.75" customHeight="1">
      <c r="B71" s="114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</row>
    <row r="72" spans="2:19" s="107" customFormat="1" ht="12.75" customHeight="1">
      <c r="B72" s="115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</row>
    <row r="73" spans="2:19" s="107" customFormat="1" ht="12.75" customHeight="1">
      <c r="B73" s="115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</row>
    <row r="74" spans="2:19" s="107" customFormat="1" ht="12.75" customHeight="1">
      <c r="B74" s="115"/>
    </row>
    <row r="75" spans="2:19" s="107" customFormat="1" ht="12.75" customHeight="1"/>
    <row r="76" spans="2:19" s="107" customFormat="1" ht="12.75" customHeight="1"/>
    <row r="77" spans="2:19" s="107" customFormat="1" ht="12.75" customHeight="1"/>
    <row r="78" spans="2:19" s="107" customFormat="1" ht="12.75" customHeight="1"/>
    <row r="79" spans="2:19" s="107" customFormat="1" ht="12.75" customHeight="1"/>
    <row r="80" spans="2:19" s="107" customFormat="1" ht="12.75" customHeight="1"/>
  </sheetData>
  <mergeCells count="30">
    <mergeCell ref="C57:S57"/>
    <mergeCell ref="C58:D58"/>
    <mergeCell ref="F58:G58"/>
    <mergeCell ref="I58:J58"/>
    <mergeCell ref="L58:M58"/>
    <mergeCell ref="O58:P58"/>
    <mergeCell ref="R58:S58"/>
    <mergeCell ref="C42:S42"/>
    <mergeCell ref="C43:D43"/>
    <mergeCell ref="F43:G43"/>
    <mergeCell ref="I43:J43"/>
    <mergeCell ref="L43:M43"/>
    <mergeCell ref="O43:P43"/>
    <mergeCell ref="R43:S43"/>
    <mergeCell ref="C25:J25"/>
    <mergeCell ref="L25:S25"/>
    <mergeCell ref="C26:D26"/>
    <mergeCell ref="F26:G26"/>
    <mergeCell ref="I26:J26"/>
    <mergeCell ref="L26:M26"/>
    <mergeCell ref="O26:P26"/>
    <mergeCell ref="R26:S26"/>
    <mergeCell ref="C6:J6"/>
    <mergeCell ref="L6:S6"/>
    <mergeCell ref="C7:D7"/>
    <mergeCell ref="F7:G7"/>
    <mergeCell ref="I7:J7"/>
    <mergeCell ref="L7:M7"/>
    <mergeCell ref="O7:P7"/>
    <mergeCell ref="R7:S7"/>
  </mergeCells>
  <pageMargins left="0.36" right="0.24" top="0.17" bottom="0.19" header="0.17" footer="0.17"/>
  <pageSetup orientation="portrait" r:id="rId1"/>
  <headerFooter>
    <oddFooter>&amp;C&amp;"Arial,Regular"&amp;9 20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V79"/>
  <sheetViews>
    <sheetView showGridLines="0" zoomScaleNormal="100" zoomScaleSheetLayoutView="100" workbookViewId="0">
      <selection activeCell="C39" sqref="C39"/>
    </sheetView>
  </sheetViews>
  <sheetFormatPr defaultColWidth="8" defaultRowHeight="12"/>
  <cols>
    <col min="1" max="1" width="3.625" style="91" customWidth="1"/>
    <col min="2" max="2" width="9.5" style="91" customWidth="1"/>
    <col min="3" max="3" width="7.625" style="91" customWidth="1"/>
    <col min="4" max="4" width="3.125" style="91" customWidth="1"/>
    <col min="5" max="5" width="0.875" style="91" customWidth="1"/>
    <col min="6" max="6" width="7.25" style="91" customWidth="1"/>
    <col min="7" max="7" width="2.875" style="91" customWidth="1"/>
    <col min="8" max="8" width="0.875" style="91" customWidth="1"/>
    <col min="9" max="9" width="7.625" style="91" customWidth="1"/>
    <col min="10" max="10" width="2.75" style="91" customWidth="1"/>
    <col min="11" max="11" width="4.125" style="91" customWidth="1"/>
    <col min="12" max="12" width="8" style="91" customWidth="1"/>
    <col min="13" max="13" width="2.875" style="91" customWidth="1"/>
    <col min="14" max="14" width="0.875" style="91" customWidth="1"/>
    <col min="15" max="15" width="7.75" style="91" customWidth="1"/>
    <col min="16" max="16" width="2.25" style="91" customWidth="1"/>
    <col min="17" max="17" width="0.875" style="91" customWidth="1"/>
    <col min="18" max="18" width="7.375" style="91" customWidth="1"/>
    <col min="19" max="20" width="0.875" style="91" customWidth="1"/>
    <col min="21" max="21" width="6.5" style="91" customWidth="1"/>
    <col min="22" max="22" width="2.25" style="91" customWidth="1"/>
    <col min="23" max="16384" width="8" style="91"/>
  </cols>
  <sheetData>
    <row r="2" spans="2:22">
      <c r="C2" s="92" t="s">
        <v>135</v>
      </c>
    </row>
    <row r="3" spans="2:22">
      <c r="C3" s="93" t="s">
        <v>136</v>
      </c>
    </row>
    <row r="4" spans="2:22" ht="12" customHeight="1">
      <c r="C4" s="93"/>
    </row>
    <row r="5" spans="2:22" ht="16.5" customHeight="1"/>
    <row r="6" spans="2:22" ht="37.5" customHeight="1">
      <c r="C6" s="94" t="s">
        <v>137</v>
      </c>
      <c r="D6" s="94"/>
      <c r="E6" s="94"/>
      <c r="F6" s="94"/>
      <c r="G6" s="94"/>
      <c r="H6" s="94"/>
      <c r="I6" s="94"/>
      <c r="J6" s="94"/>
      <c r="K6" s="95"/>
      <c r="L6" s="94" t="s">
        <v>138</v>
      </c>
      <c r="M6" s="94"/>
      <c r="N6" s="94"/>
      <c r="O6" s="94"/>
      <c r="P6" s="94"/>
      <c r="Q6" s="94"/>
      <c r="R6" s="94"/>
      <c r="S6" s="94"/>
      <c r="T6" s="94"/>
      <c r="U6" s="116"/>
      <c r="V6" s="116"/>
    </row>
    <row r="7" spans="2:22" ht="15" customHeight="1">
      <c r="C7" s="117" t="s">
        <v>60</v>
      </c>
      <c r="D7" s="117"/>
      <c r="E7" s="97"/>
      <c r="F7" s="117" t="s">
        <v>58</v>
      </c>
      <c r="G7" s="117"/>
      <c r="H7" s="97"/>
      <c r="I7" s="117" t="s">
        <v>61</v>
      </c>
      <c r="J7" s="117"/>
      <c r="K7" s="98"/>
      <c r="L7" s="117" t="s">
        <v>60</v>
      </c>
      <c r="M7" s="117"/>
      <c r="N7" s="97"/>
      <c r="O7" s="117" t="s">
        <v>58</v>
      </c>
      <c r="P7" s="117"/>
      <c r="Q7" s="97"/>
      <c r="R7" s="117" t="s">
        <v>61</v>
      </c>
      <c r="S7" s="117"/>
      <c r="T7" s="117"/>
      <c r="U7" s="118"/>
      <c r="V7" s="118"/>
    </row>
    <row r="8" spans="2:22" ht="15" customHeight="1">
      <c r="B8" s="99" t="s">
        <v>83</v>
      </c>
      <c r="C8" s="103">
        <v>136.75</v>
      </c>
      <c r="D8" s="81"/>
      <c r="E8" s="81"/>
      <c r="F8" s="103">
        <v>129.75</v>
      </c>
      <c r="G8" s="81"/>
      <c r="H8" s="81"/>
      <c r="I8" s="103">
        <v>109.25</v>
      </c>
      <c r="J8" s="100"/>
      <c r="K8" s="100"/>
      <c r="L8" s="102">
        <v>120.42857142857143</v>
      </c>
      <c r="M8" s="102"/>
      <c r="N8" s="102"/>
      <c r="O8" s="102">
        <v>118.42857142857143</v>
      </c>
      <c r="P8" s="102"/>
      <c r="Q8" s="102"/>
      <c r="R8" s="102">
        <v>97.333333333333329</v>
      </c>
      <c r="S8" s="81"/>
      <c r="T8" s="81"/>
      <c r="U8" s="119"/>
      <c r="V8" s="119"/>
    </row>
    <row r="9" spans="2:22" ht="15" customHeight="1">
      <c r="B9" s="99" t="s">
        <v>85</v>
      </c>
      <c r="C9" s="103">
        <v>147.5</v>
      </c>
      <c r="D9" s="81"/>
      <c r="E9" s="81"/>
      <c r="F9" s="103">
        <v>140</v>
      </c>
      <c r="G9" s="81"/>
      <c r="H9" s="81"/>
      <c r="I9" s="103">
        <v>111.5</v>
      </c>
      <c r="J9" s="100"/>
      <c r="K9" s="100"/>
      <c r="L9" s="103">
        <v>120.32</v>
      </c>
      <c r="M9" s="104"/>
      <c r="N9" s="104"/>
      <c r="O9" s="103">
        <v>118.32</v>
      </c>
      <c r="P9" s="104"/>
      <c r="Q9" s="104"/>
      <c r="R9" s="103">
        <v>93.47</v>
      </c>
      <c r="S9" s="81"/>
      <c r="T9" s="81"/>
      <c r="U9" s="81"/>
      <c r="V9" s="81"/>
    </row>
    <row r="10" spans="2:22" ht="15" customHeight="1">
      <c r="B10" s="99" t="s">
        <v>86</v>
      </c>
      <c r="C10" s="106">
        <v>142</v>
      </c>
      <c r="D10" s="81"/>
      <c r="E10" s="81"/>
      <c r="F10" s="106">
        <v>133.19999999999999</v>
      </c>
      <c r="G10" s="81"/>
      <c r="H10" s="81"/>
      <c r="I10" s="106">
        <v>109.6</v>
      </c>
      <c r="J10" s="100"/>
      <c r="K10" s="100"/>
      <c r="L10" s="103">
        <v>121.62</v>
      </c>
      <c r="M10" s="104"/>
      <c r="N10" s="104"/>
      <c r="O10" s="103">
        <v>119.62</v>
      </c>
      <c r="P10" s="104"/>
      <c r="Q10" s="104"/>
      <c r="R10" s="103">
        <v>97.81</v>
      </c>
      <c r="S10" s="81"/>
      <c r="T10" s="81"/>
      <c r="U10" s="81"/>
      <c r="V10" s="81"/>
    </row>
    <row r="11" spans="2:22" ht="15" customHeight="1">
      <c r="B11" s="99" t="s">
        <v>87</v>
      </c>
      <c r="C11" s="103">
        <v>137.75</v>
      </c>
      <c r="D11" s="104"/>
      <c r="E11" s="104"/>
      <c r="F11" s="103">
        <v>127.25</v>
      </c>
      <c r="G11" s="104"/>
      <c r="H11" s="104"/>
      <c r="I11" s="103">
        <v>102.25</v>
      </c>
      <c r="J11" s="100"/>
      <c r="K11" s="100"/>
      <c r="L11" s="103">
        <v>105.36</v>
      </c>
      <c r="M11" s="104"/>
      <c r="N11" s="104"/>
      <c r="O11" s="103">
        <v>103.36</v>
      </c>
      <c r="P11" s="104"/>
      <c r="Q11" s="104"/>
      <c r="R11" s="103">
        <v>87.64</v>
      </c>
      <c r="S11" s="81"/>
      <c r="T11" s="81"/>
      <c r="U11" s="81"/>
      <c r="V11" s="81"/>
    </row>
    <row r="12" spans="2:22" ht="15" customHeight="1">
      <c r="B12" s="99" t="s">
        <v>88</v>
      </c>
      <c r="C12" s="103">
        <v>136.19999999999999</v>
      </c>
      <c r="D12" s="81"/>
      <c r="E12" s="81"/>
      <c r="F12" s="103">
        <v>126.2</v>
      </c>
      <c r="G12" s="81"/>
      <c r="H12" s="81"/>
      <c r="I12" s="103">
        <v>110.4</v>
      </c>
      <c r="J12" s="100"/>
      <c r="K12" s="100"/>
      <c r="L12" s="103">
        <v>112.95</v>
      </c>
      <c r="M12" s="104"/>
      <c r="N12" s="104"/>
      <c r="O12" s="103">
        <v>110.95</v>
      </c>
      <c r="P12" s="104"/>
      <c r="Q12" s="104"/>
      <c r="R12" s="103">
        <v>96.45</v>
      </c>
      <c r="S12" s="81"/>
      <c r="T12" s="81"/>
      <c r="U12" s="81"/>
      <c r="V12" s="81"/>
    </row>
    <row r="13" spans="2:22" ht="15" customHeight="1">
      <c r="B13" s="99" t="s">
        <v>89</v>
      </c>
      <c r="C13" s="103">
        <v>122.75</v>
      </c>
      <c r="D13" s="81"/>
      <c r="E13" s="81"/>
      <c r="F13" s="103">
        <v>111.25</v>
      </c>
      <c r="G13" s="81"/>
      <c r="H13" s="81"/>
      <c r="I13" s="103">
        <v>99.25</v>
      </c>
      <c r="J13" s="100"/>
      <c r="K13" s="100"/>
      <c r="L13" s="103">
        <v>97.25</v>
      </c>
      <c r="M13" s="81"/>
      <c r="N13" s="81"/>
      <c r="O13" s="103">
        <v>95.25</v>
      </c>
      <c r="P13" s="81"/>
      <c r="Q13" s="81"/>
      <c r="R13" s="103">
        <v>84.5</v>
      </c>
      <c r="S13" s="81"/>
      <c r="T13" s="81"/>
      <c r="U13" s="81"/>
      <c r="V13" s="81"/>
    </row>
    <row r="14" spans="2:22" ht="15" customHeight="1">
      <c r="B14" s="99" t="s">
        <v>90</v>
      </c>
      <c r="C14" s="103">
        <v>132.25</v>
      </c>
      <c r="D14" s="104"/>
      <c r="E14" s="104"/>
      <c r="F14" s="103">
        <v>125</v>
      </c>
      <c r="G14" s="104"/>
      <c r="H14" s="104"/>
      <c r="I14" s="103">
        <v>98</v>
      </c>
      <c r="J14" s="100"/>
      <c r="K14" s="100"/>
      <c r="L14" s="103">
        <v>112.23</v>
      </c>
      <c r="M14" s="103"/>
      <c r="N14" s="103"/>
      <c r="O14" s="103">
        <v>110.23</v>
      </c>
      <c r="P14" s="103"/>
      <c r="Q14" s="103"/>
      <c r="R14" s="103">
        <v>82.95</v>
      </c>
      <c r="S14" s="81"/>
      <c r="T14" s="81"/>
      <c r="U14" s="81"/>
      <c r="V14" s="81"/>
    </row>
    <row r="15" spans="2:22" ht="15" customHeight="1">
      <c r="B15" s="99" t="s">
        <v>91</v>
      </c>
      <c r="C15" s="81">
        <v>138.6</v>
      </c>
      <c r="D15" s="81"/>
      <c r="E15" s="81"/>
      <c r="F15" s="81">
        <v>127.6</v>
      </c>
      <c r="G15" s="81"/>
      <c r="H15" s="81"/>
      <c r="I15" s="81">
        <v>105.6</v>
      </c>
      <c r="J15" s="100"/>
      <c r="K15" s="100"/>
      <c r="L15" s="106">
        <v>114.32</v>
      </c>
      <c r="M15" s="106"/>
      <c r="N15" s="106"/>
      <c r="O15" s="106">
        <v>112.32</v>
      </c>
      <c r="P15" s="106"/>
      <c r="Q15" s="106"/>
      <c r="R15" s="106">
        <v>92.18</v>
      </c>
      <c r="S15" s="81"/>
      <c r="T15" s="81"/>
      <c r="U15" s="81"/>
      <c r="V15" s="81"/>
    </row>
    <row r="16" spans="2:22" ht="15" customHeight="1">
      <c r="B16" s="99" t="s">
        <v>92</v>
      </c>
      <c r="C16" s="81">
        <v>137.25</v>
      </c>
      <c r="D16" s="81"/>
      <c r="E16" s="81"/>
      <c r="F16" s="81">
        <v>128.5</v>
      </c>
      <c r="G16" s="81"/>
      <c r="H16" s="81"/>
      <c r="I16" s="81">
        <v>105.75</v>
      </c>
      <c r="J16" s="100"/>
      <c r="K16" s="100"/>
      <c r="L16" s="103">
        <v>114</v>
      </c>
      <c r="M16" s="104"/>
      <c r="N16" s="104"/>
      <c r="O16" s="103">
        <v>112</v>
      </c>
      <c r="P16" s="104"/>
      <c r="Q16" s="104"/>
      <c r="R16" s="103">
        <v>91.9</v>
      </c>
      <c r="S16" s="81"/>
      <c r="T16" s="81"/>
      <c r="U16" s="81"/>
      <c r="V16" s="81"/>
    </row>
    <row r="17" spans="2:22" ht="15" customHeight="1">
      <c r="B17" s="99" t="s">
        <v>93</v>
      </c>
      <c r="C17" s="81">
        <v>134</v>
      </c>
      <c r="D17" s="120"/>
      <c r="E17" s="120"/>
      <c r="F17" s="81">
        <v>126.5</v>
      </c>
      <c r="G17" s="120"/>
      <c r="H17" s="120"/>
      <c r="I17" s="81">
        <v>111.5</v>
      </c>
      <c r="J17" s="100"/>
      <c r="K17" s="100"/>
      <c r="L17" s="103">
        <v>114</v>
      </c>
      <c r="M17" s="104"/>
      <c r="N17" s="104"/>
      <c r="O17" s="103">
        <v>112</v>
      </c>
      <c r="P17" s="104"/>
      <c r="Q17" s="104"/>
      <c r="R17" s="103">
        <v>100.09</v>
      </c>
      <c r="S17" s="81"/>
      <c r="T17" s="81"/>
      <c r="U17" s="81"/>
      <c r="V17" s="81"/>
    </row>
    <row r="18" spans="2:22" ht="15" customHeight="1">
      <c r="B18" s="99" t="s">
        <v>94</v>
      </c>
      <c r="C18" s="106">
        <v>159.19999999999999</v>
      </c>
      <c r="D18" s="120"/>
      <c r="E18" s="120"/>
      <c r="F18" s="81">
        <v>153.6</v>
      </c>
      <c r="G18" s="120"/>
      <c r="H18" s="120"/>
      <c r="I18" s="106">
        <v>122.8</v>
      </c>
      <c r="J18" s="100"/>
      <c r="K18" s="100"/>
      <c r="L18" s="106">
        <v>141.79</v>
      </c>
      <c r="M18" s="106"/>
      <c r="N18" s="106"/>
      <c r="O18" s="106">
        <v>139.79</v>
      </c>
      <c r="P18" s="106"/>
      <c r="Q18" s="106"/>
      <c r="R18" s="106">
        <v>108.37</v>
      </c>
      <c r="S18" s="81"/>
      <c r="T18" s="81"/>
      <c r="U18" s="81"/>
      <c r="V18" s="81"/>
    </row>
    <row r="19" spans="2:22" ht="15" customHeight="1">
      <c r="B19" s="99" t="s">
        <v>95</v>
      </c>
      <c r="C19" s="106">
        <v>181</v>
      </c>
      <c r="D19" s="106"/>
      <c r="E19" s="106"/>
      <c r="F19" s="106">
        <v>175</v>
      </c>
      <c r="G19" s="106"/>
      <c r="H19" s="106"/>
      <c r="I19" s="106">
        <v>130</v>
      </c>
      <c r="J19" s="100"/>
      <c r="K19" s="100"/>
      <c r="L19" s="106">
        <v>157.71</v>
      </c>
      <c r="M19" s="106"/>
      <c r="N19" s="106"/>
      <c r="O19" s="106">
        <v>155.71</v>
      </c>
      <c r="P19" s="106"/>
      <c r="Q19" s="106"/>
      <c r="R19" s="106">
        <v>116.05</v>
      </c>
      <c r="S19" s="81"/>
      <c r="T19" s="81"/>
      <c r="U19" s="81"/>
      <c r="V19" s="81"/>
    </row>
    <row r="20" spans="2:22" ht="15" customHeight="1">
      <c r="B20" s="101"/>
      <c r="C20" s="81"/>
      <c r="D20" s="81"/>
      <c r="E20" s="81"/>
      <c r="F20" s="81"/>
      <c r="G20" s="81"/>
      <c r="H20" s="81"/>
      <c r="I20" s="81"/>
      <c r="J20" s="100"/>
      <c r="K20" s="100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</row>
    <row r="21" spans="2:22" ht="15" customHeight="1">
      <c r="B21" s="93">
        <v>2013</v>
      </c>
      <c r="C21" s="81">
        <f>AVERAGE(C8:C19)</f>
        <v>142.10416666666666</v>
      </c>
      <c r="D21" s="81"/>
      <c r="E21" s="81"/>
      <c r="F21" s="81">
        <f>AVERAGE(F8:F19)</f>
        <v>133.65416666666667</v>
      </c>
      <c r="G21" s="81"/>
      <c r="H21" s="81"/>
      <c r="I21" s="81">
        <f>AVERAGE(I8:I19)</f>
        <v>109.65833333333332</v>
      </c>
      <c r="J21" s="100"/>
      <c r="K21" s="100"/>
      <c r="L21" s="81">
        <f>AVERAGE(L8:L19)</f>
        <v>119.33154761904763</v>
      </c>
      <c r="M21" s="81"/>
      <c r="N21" s="81"/>
      <c r="O21" s="81">
        <f>AVERAGE(O8:O19)</f>
        <v>117.33154761904763</v>
      </c>
      <c r="P21" s="81"/>
      <c r="Q21" s="81"/>
      <c r="R21" s="81">
        <f>AVERAGE(R8:R19)</f>
        <v>95.728611111111135</v>
      </c>
      <c r="S21" s="81"/>
      <c r="T21" s="81"/>
      <c r="U21" s="81"/>
      <c r="V21" s="81"/>
    </row>
    <row r="22" spans="2:22" ht="15" customHeight="1">
      <c r="B22" s="93">
        <v>2012</v>
      </c>
      <c r="C22" s="81">
        <v>141.60833333333332</v>
      </c>
      <c r="D22" s="81"/>
      <c r="E22" s="81"/>
      <c r="F22" s="81">
        <v>130.53083333333333</v>
      </c>
      <c r="G22" s="81"/>
      <c r="H22" s="81"/>
      <c r="I22" s="81">
        <v>112.03083333333335</v>
      </c>
      <c r="J22" s="100"/>
      <c r="K22" s="100"/>
      <c r="L22" s="81">
        <v>114.21249999999999</v>
      </c>
      <c r="M22" s="81"/>
      <c r="N22" s="81"/>
      <c r="O22" s="81">
        <v>112.21249999999999</v>
      </c>
      <c r="P22" s="81"/>
      <c r="Q22" s="81"/>
      <c r="R22" s="81">
        <v>89.44583333333334</v>
      </c>
      <c r="S22" s="81"/>
      <c r="T22" s="81"/>
      <c r="U22" s="81"/>
      <c r="V22" s="81"/>
    </row>
    <row r="23" spans="2:22" ht="8.25" customHeight="1"/>
    <row r="24" spans="2:22" ht="78" customHeight="1"/>
    <row r="25" spans="2:22" ht="37.5" customHeight="1">
      <c r="C25" s="94" t="s">
        <v>139</v>
      </c>
      <c r="D25" s="94"/>
      <c r="E25" s="94"/>
      <c r="F25" s="94"/>
      <c r="G25" s="94"/>
      <c r="H25" s="94"/>
      <c r="I25" s="94"/>
      <c r="J25" s="94"/>
      <c r="K25" s="95"/>
      <c r="L25" s="94" t="s">
        <v>140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spans="2:22" ht="25.15" customHeight="1">
      <c r="C26" s="117" t="s">
        <v>60</v>
      </c>
      <c r="D26" s="117"/>
      <c r="E26" s="121"/>
      <c r="F26" s="117" t="s">
        <v>58</v>
      </c>
      <c r="G26" s="117"/>
      <c r="H26" s="121"/>
      <c r="I26" s="117" t="s">
        <v>61</v>
      </c>
      <c r="J26" s="117"/>
      <c r="K26" s="110"/>
      <c r="L26" s="117" t="s">
        <v>141</v>
      </c>
      <c r="M26" s="117"/>
      <c r="N26" s="121"/>
      <c r="O26" s="117" t="s">
        <v>142</v>
      </c>
      <c r="P26" s="117"/>
      <c r="Q26" s="121"/>
      <c r="R26" s="117" t="s">
        <v>143</v>
      </c>
      <c r="S26" s="117"/>
      <c r="T26" s="121"/>
      <c r="U26" s="117" t="s">
        <v>144</v>
      </c>
      <c r="V26" s="117"/>
    </row>
    <row r="27" spans="2:22" ht="15" customHeight="1">
      <c r="B27" s="99" t="s">
        <v>83</v>
      </c>
      <c r="C27" s="81">
        <v>130.33000000000001</v>
      </c>
      <c r="D27" s="81"/>
      <c r="E27" s="81"/>
      <c r="F27" s="81">
        <v>128.33000000000001</v>
      </c>
      <c r="G27" s="81"/>
      <c r="H27" s="81"/>
      <c r="I27" s="81">
        <v>110.29</v>
      </c>
      <c r="J27" s="100" t="s">
        <v>34</v>
      </c>
      <c r="K27" s="100"/>
      <c r="L27" s="81">
        <v>290</v>
      </c>
      <c r="M27" s="81"/>
      <c r="N27" s="81"/>
      <c r="O27" s="81">
        <v>188.13</v>
      </c>
      <c r="P27" s="81"/>
      <c r="Q27" s="81"/>
      <c r="R27" s="122">
        <v>267.5</v>
      </c>
      <c r="S27" s="81"/>
      <c r="T27" s="81"/>
      <c r="U27" s="122">
        <v>178</v>
      </c>
      <c r="V27" s="81"/>
    </row>
    <row r="28" spans="2:22" ht="15" customHeight="1">
      <c r="B28" s="99" t="s">
        <v>85</v>
      </c>
      <c r="C28" s="81">
        <v>119.79</v>
      </c>
      <c r="D28" s="81"/>
      <c r="E28" s="81"/>
      <c r="F28" s="81">
        <v>117.79</v>
      </c>
      <c r="G28" s="81"/>
      <c r="H28" s="81"/>
      <c r="I28" s="81">
        <v>98.89</v>
      </c>
      <c r="J28" s="100"/>
      <c r="K28" s="100"/>
      <c r="L28" s="81">
        <v>290</v>
      </c>
      <c r="M28" s="81"/>
      <c r="N28" s="81"/>
      <c r="O28" s="81">
        <v>188.13</v>
      </c>
      <c r="P28" s="81"/>
      <c r="Q28" s="81"/>
      <c r="R28" s="81">
        <v>267.5</v>
      </c>
      <c r="S28" s="81"/>
      <c r="T28" s="81"/>
      <c r="U28" s="122">
        <v>178</v>
      </c>
      <c r="V28" s="81"/>
    </row>
    <row r="29" spans="2:22" ht="15" customHeight="1">
      <c r="B29" s="99" t="s">
        <v>86</v>
      </c>
      <c r="C29" s="81">
        <v>136.43</v>
      </c>
      <c r="D29" s="81"/>
      <c r="E29" s="81"/>
      <c r="F29" s="81">
        <v>134.43</v>
      </c>
      <c r="G29" s="81"/>
      <c r="H29" s="81"/>
      <c r="I29" s="81">
        <v>114.05</v>
      </c>
      <c r="J29" s="100"/>
      <c r="K29" s="100"/>
      <c r="L29" s="81">
        <v>290</v>
      </c>
      <c r="M29" s="81"/>
      <c r="N29" s="81"/>
      <c r="O29" s="81">
        <v>188.13</v>
      </c>
      <c r="P29" s="81"/>
      <c r="Q29" s="81"/>
      <c r="R29" s="81">
        <v>267.5</v>
      </c>
      <c r="S29" s="81"/>
      <c r="T29" s="81"/>
      <c r="U29" s="81">
        <v>178</v>
      </c>
      <c r="V29" s="81"/>
    </row>
    <row r="30" spans="2:22" ht="15" customHeight="1">
      <c r="B30" s="99" t="s">
        <v>87</v>
      </c>
      <c r="C30" s="81">
        <v>106.82</v>
      </c>
      <c r="D30" s="81"/>
      <c r="E30" s="81"/>
      <c r="F30" s="81">
        <v>104.82</v>
      </c>
      <c r="G30" s="81"/>
      <c r="H30" s="81"/>
      <c r="I30" s="81">
        <v>96.82</v>
      </c>
      <c r="J30" s="100"/>
      <c r="K30" s="100"/>
      <c r="L30" s="81">
        <v>290</v>
      </c>
      <c r="M30" s="81"/>
      <c r="N30" s="81"/>
      <c r="O30" s="81">
        <v>188.13</v>
      </c>
      <c r="P30" s="81"/>
      <c r="Q30" s="81"/>
      <c r="R30" s="81">
        <v>267.5</v>
      </c>
      <c r="S30" s="81"/>
      <c r="T30" s="81"/>
      <c r="U30" s="81">
        <v>178</v>
      </c>
      <c r="V30" s="81"/>
    </row>
    <row r="31" spans="2:22" ht="15" customHeight="1">
      <c r="B31" s="99" t="s">
        <v>88</v>
      </c>
      <c r="C31" s="81">
        <v>124.55</v>
      </c>
      <c r="D31" s="81"/>
      <c r="E31" s="81"/>
      <c r="F31" s="81">
        <v>122.55</v>
      </c>
      <c r="G31" s="81"/>
      <c r="H31" s="81"/>
      <c r="I31" s="81">
        <v>107.23</v>
      </c>
      <c r="J31" s="100"/>
      <c r="K31" s="100"/>
      <c r="L31" s="81">
        <v>290</v>
      </c>
      <c r="M31" s="81"/>
      <c r="N31" s="81"/>
      <c r="O31" s="81">
        <v>188.13</v>
      </c>
      <c r="P31" s="81"/>
      <c r="Q31" s="81"/>
      <c r="R31" s="81">
        <v>267.5</v>
      </c>
      <c r="S31" s="81"/>
      <c r="T31" s="81"/>
      <c r="U31" s="81">
        <v>178</v>
      </c>
      <c r="V31" s="81"/>
    </row>
    <row r="32" spans="2:22" ht="15" customHeight="1">
      <c r="B32" s="99" t="s">
        <v>89</v>
      </c>
      <c r="C32" s="81">
        <v>104.4</v>
      </c>
      <c r="D32" s="81"/>
      <c r="E32" s="81"/>
      <c r="F32" s="81">
        <v>102.4</v>
      </c>
      <c r="G32" s="81"/>
      <c r="H32" s="81"/>
      <c r="I32" s="81">
        <v>91.65</v>
      </c>
      <c r="J32" s="100"/>
      <c r="K32" s="100"/>
      <c r="L32" s="81">
        <v>290</v>
      </c>
      <c r="M32" s="81"/>
      <c r="N32" s="81"/>
      <c r="O32" s="81">
        <v>188.13</v>
      </c>
      <c r="P32" s="81"/>
      <c r="Q32" s="81"/>
      <c r="R32" s="81">
        <v>267.5</v>
      </c>
      <c r="S32" s="81"/>
      <c r="T32" s="81"/>
      <c r="U32" s="81">
        <v>178</v>
      </c>
      <c r="V32" s="81"/>
    </row>
    <row r="33" spans="2:22" ht="15" customHeight="1">
      <c r="B33" s="99" t="s">
        <v>90</v>
      </c>
      <c r="C33" s="81">
        <v>116.95</v>
      </c>
      <c r="D33" s="81"/>
      <c r="E33" s="81"/>
      <c r="F33" s="81">
        <v>114.95</v>
      </c>
      <c r="G33" s="81"/>
      <c r="H33" s="81"/>
      <c r="I33" s="81">
        <v>89.5</v>
      </c>
      <c r="J33" s="100"/>
      <c r="K33" s="100"/>
      <c r="L33" s="81">
        <v>290</v>
      </c>
      <c r="M33" s="81"/>
      <c r="N33" s="81"/>
      <c r="O33" s="81">
        <v>188.13</v>
      </c>
      <c r="P33" s="81"/>
      <c r="Q33" s="81"/>
      <c r="R33" s="81">
        <v>267.5</v>
      </c>
      <c r="S33" s="81"/>
      <c r="T33" s="81"/>
      <c r="U33" s="81">
        <v>178</v>
      </c>
      <c r="V33" s="81"/>
    </row>
    <row r="34" spans="2:22" ht="15" customHeight="1">
      <c r="B34" s="99" t="s">
        <v>91</v>
      </c>
      <c r="C34" s="81">
        <v>123.59</v>
      </c>
      <c r="D34" s="81"/>
      <c r="E34" s="81"/>
      <c r="F34" s="81">
        <v>121.59</v>
      </c>
      <c r="G34" s="81"/>
      <c r="H34" s="81"/>
      <c r="I34" s="81">
        <v>102.27</v>
      </c>
      <c r="J34" s="100"/>
      <c r="K34" s="100"/>
      <c r="L34" s="81">
        <v>290</v>
      </c>
      <c r="M34" s="81"/>
      <c r="N34" s="81"/>
      <c r="O34" s="81">
        <v>188.13</v>
      </c>
      <c r="P34" s="81"/>
      <c r="Q34" s="81"/>
      <c r="R34" s="81">
        <v>267.5</v>
      </c>
      <c r="S34" s="81"/>
      <c r="T34" s="81"/>
      <c r="U34" s="81">
        <v>178</v>
      </c>
      <c r="V34" s="81"/>
    </row>
    <row r="35" spans="2:22" ht="15" customHeight="1">
      <c r="B35" s="99" t="s">
        <v>92</v>
      </c>
      <c r="C35" s="81">
        <v>122.35</v>
      </c>
      <c r="D35" s="81"/>
      <c r="E35" s="81"/>
      <c r="F35" s="81">
        <v>120.35</v>
      </c>
      <c r="G35" s="81"/>
      <c r="H35" s="81"/>
      <c r="I35" s="81">
        <v>99.95</v>
      </c>
      <c r="J35" s="100"/>
      <c r="K35" s="100"/>
      <c r="L35" s="81">
        <v>290</v>
      </c>
      <c r="M35" s="81"/>
      <c r="N35" s="81"/>
      <c r="O35" s="81">
        <v>188.13</v>
      </c>
      <c r="P35" s="81"/>
      <c r="Q35" s="81"/>
      <c r="R35" s="81">
        <v>267.5</v>
      </c>
      <c r="S35" s="81"/>
      <c r="T35" s="81"/>
      <c r="U35" s="81">
        <v>178</v>
      </c>
      <c r="V35" s="81"/>
    </row>
    <row r="36" spans="2:22" ht="15" customHeight="1">
      <c r="B36" s="99" t="s">
        <v>93</v>
      </c>
      <c r="C36" s="81">
        <v>123.83</v>
      </c>
      <c r="D36" s="81"/>
      <c r="E36" s="81"/>
      <c r="F36" s="81">
        <v>121.83</v>
      </c>
      <c r="G36" s="81"/>
      <c r="H36" s="81"/>
      <c r="I36" s="81">
        <v>107</v>
      </c>
      <c r="J36" s="100"/>
      <c r="K36" s="100"/>
      <c r="L36" s="81">
        <v>290</v>
      </c>
      <c r="M36" s="81"/>
      <c r="N36" s="81"/>
      <c r="O36" s="81">
        <v>188.13</v>
      </c>
      <c r="P36" s="81"/>
      <c r="Q36" s="81"/>
      <c r="R36" s="81">
        <v>267.5</v>
      </c>
      <c r="S36" s="81"/>
      <c r="T36" s="81"/>
      <c r="U36" s="81">
        <v>178</v>
      </c>
      <c r="V36" s="81"/>
    </row>
    <row r="37" spans="2:22" ht="15" customHeight="1">
      <c r="B37" s="99" t="s">
        <v>94</v>
      </c>
      <c r="C37" s="81">
        <v>153.21</v>
      </c>
      <c r="D37" s="81"/>
      <c r="E37" s="81"/>
      <c r="F37" s="81">
        <v>151.21</v>
      </c>
      <c r="G37" s="81"/>
      <c r="H37" s="81"/>
      <c r="I37" s="81">
        <v>117.05</v>
      </c>
      <c r="J37" s="100"/>
      <c r="K37" s="100"/>
      <c r="L37" s="81">
        <v>290</v>
      </c>
      <c r="M37" s="81"/>
      <c r="N37" s="81"/>
      <c r="O37" s="81">
        <v>188.13</v>
      </c>
      <c r="P37" s="81"/>
      <c r="Q37" s="81"/>
      <c r="R37" s="81">
        <v>267.5</v>
      </c>
      <c r="S37" s="81"/>
      <c r="T37" s="81"/>
      <c r="U37" s="81">
        <v>178</v>
      </c>
      <c r="V37" s="81"/>
    </row>
    <row r="38" spans="2:22" ht="15" customHeight="1">
      <c r="B38" s="99" t="s">
        <v>95</v>
      </c>
      <c r="C38" s="81">
        <v>158.05000000000001</v>
      </c>
      <c r="D38" s="81"/>
      <c r="E38" s="81"/>
      <c r="F38" s="81">
        <v>156.05000000000001</v>
      </c>
      <c r="G38" s="81"/>
      <c r="H38" s="81"/>
      <c r="I38" s="81">
        <v>122.57</v>
      </c>
      <c r="J38" s="100"/>
      <c r="K38" s="100"/>
      <c r="L38" s="81">
        <v>290</v>
      </c>
      <c r="M38" s="81"/>
      <c r="N38" s="81"/>
      <c r="O38" s="81">
        <v>188.13</v>
      </c>
      <c r="P38" s="81"/>
      <c r="Q38" s="81"/>
      <c r="R38" s="81">
        <v>267.5</v>
      </c>
      <c r="S38" s="81"/>
      <c r="T38" s="81"/>
      <c r="U38" s="81">
        <v>178</v>
      </c>
      <c r="V38" s="81"/>
    </row>
    <row r="39" spans="2:22" ht="15" customHeight="1">
      <c r="B39" s="101"/>
      <c r="C39" s="81"/>
      <c r="D39" s="81"/>
      <c r="E39" s="81"/>
      <c r="F39" s="81"/>
      <c r="G39" s="81"/>
      <c r="H39" s="81"/>
      <c r="I39" s="81"/>
      <c r="J39" s="100"/>
      <c r="K39" s="100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</row>
    <row r="40" spans="2:22" ht="15" customHeight="1">
      <c r="B40" s="93">
        <v>2013</v>
      </c>
      <c r="C40" s="81">
        <f>AVERAGE(C27:C38)</f>
        <v>126.69166666666666</v>
      </c>
      <c r="D40" s="81"/>
      <c r="E40" s="81"/>
      <c r="F40" s="81">
        <f>AVERAGE(F27:F38)</f>
        <v>124.69166666666666</v>
      </c>
      <c r="G40" s="81"/>
      <c r="H40" s="81"/>
      <c r="I40" s="81">
        <f>AVERAGE(I27:I38)</f>
        <v>104.77249999999999</v>
      </c>
      <c r="J40" s="100"/>
      <c r="K40" s="100"/>
      <c r="L40" s="81">
        <f>AVERAGE(L27:L38)</f>
        <v>290</v>
      </c>
      <c r="M40" s="81"/>
      <c r="N40" s="81"/>
      <c r="O40" s="81">
        <f>AVERAGE(O27:O38)</f>
        <v>188.13000000000002</v>
      </c>
      <c r="P40" s="81"/>
      <c r="Q40" s="81"/>
      <c r="R40" s="81">
        <f>AVERAGE(R27:R38)</f>
        <v>267.5</v>
      </c>
      <c r="S40" s="81"/>
      <c r="T40" s="81"/>
      <c r="U40" s="81">
        <f>AVERAGE(U27:U38)</f>
        <v>178</v>
      </c>
      <c r="V40" s="81"/>
    </row>
    <row r="41" spans="2:22" ht="15" customHeight="1">
      <c r="B41" s="93">
        <v>2012</v>
      </c>
      <c r="C41" s="81">
        <v>119.46416666666669</v>
      </c>
      <c r="D41" s="81"/>
      <c r="E41" s="81"/>
      <c r="F41" s="81">
        <v>117.46416666666666</v>
      </c>
      <c r="G41" s="81"/>
      <c r="H41" s="81"/>
      <c r="I41" s="81">
        <v>95.28166666666668</v>
      </c>
      <c r="J41" s="100"/>
      <c r="K41" s="100"/>
      <c r="L41" s="81">
        <v>288.5</v>
      </c>
      <c r="M41" s="81"/>
      <c r="N41" s="81"/>
      <c r="O41" s="81">
        <v>185.93833333333336</v>
      </c>
      <c r="P41" s="81"/>
      <c r="Q41" s="81"/>
      <c r="R41" s="81">
        <v>267.5</v>
      </c>
      <c r="S41" s="81"/>
      <c r="T41" s="81"/>
      <c r="U41" s="81">
        <v>174.45833333333334</v>
      </c>
      <c r="V41" s="81"/>
    </row>
    <row r="42" spans="2:22" s="107" customFormat="1" ht="12.75" customHeight="1"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</row>
    <row r="43" spans="2:22" s="107" customFormat="1" ht="10.5" customHeight="1">
      <c r="B43" s="111" t="s">
        <v>145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</row>
    <row r="44" spans="2:22" s="107" customFormat="1" ht="10.5" customHeight="1">
      <c r="B44" s="111" t="s">
        <v>146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</row>
    <row r="45" spans="2:22" s="107" customFormat="1" ht="10.5" customHeight="1">
      <c r="B45" s="111" t="s">
        <v>147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</row>
    <row r="46" spans="2:22" s="107" customFormat="1" ht="12.75" customHeight="1"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</row>
    <row r="47" spans="2:22" s="107" customFormat="1" ht="12.75" customHeight="1">
      <c r="B47" s="113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</row>
    <row r="48" spans="2:22" s="107" customFormat="1" ht="12.75" customHeight="1">
      <c r="B48" s="113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</row>
    <row r="49" spans="2:22" s="107" customFormat="1" ht="12.75" customHeight="1">
      <c r="B49" s="113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</row>
    <row r="50" spans="2:22" s="107" customFormat="1" ht="12.75" customHeight="1">
      <c r="B50" s="113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</row>
    <row r="51" spans="2:22" s="107" customFormat="1" ht="12.75" customHeight="1">
      <c r="B51" s="114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</row>
    <row r="52" spans="2:22" s="107" customFormat="1" ht="12.75" customHeight="1">
      <c r="B52" s="115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</row>
    <row r="53" spans="2:22" s="107" customFormat="1" ht="12.75" customHeight="1">
      <c r="B53" s="115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</row>
    <row r="54" spans="2:22" s="107" customFormat="1" ht="12.75" customHeight="1">
      <c r="E54" s="112"/>
      <c r="H54" s="112"/>
      <c r="N54" s="112"/>
      <c r="Q54" s="112"/>
      <c r="S54" s="112"/>
    </row>
    <row r="55" spans="2:22" s="107" customFormat="1" ht="12.75" customHeight="1"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</row>
    <row r="56" spans="2:22" s="107" customFormat="1" ht="12.75" customHeight="1">
      <c r="C56" s="109"/>
      <c r="D56" s="109"/>
      <c r="E56" s="110"/>
      <c r="F56" s="109"/>
      <c r="G56" s="109"/>
      <c r="H56" s="110"/>
      <c r="I56" s="109"/>
      <c r="J56" s="109"/>
      <c r="K56" s="110"/>
      <c r="L56" s="109"/>
      <c r="M56" s="109"/>
      <c r="N56" s="110"/>
      <c r="O56" s="109"/>
      <c r="P56" s="109"/>
      <c r="Q56" s="110"/>
      <c r="R56" s="109"/>
      <c r="S56" s="109"/>
      <c r="T56" s="109"/>
      <c r="U56" s="109"/>
      <c r="V56" s="109"/>
    </row>
    <row r="57" spans="2:22" s="107" customFormat="1" ht="12.75" customHeight="1">
      <c r="B57" s="113"/>
      <c r="C57" s="112"/>
      <c r="D57" s="112"/>
      <c r="E57" s="110"/>
      <c r="F57" s="112"/>
      <c r="G57" s="112"/>
      <c r="H57" s="110"/>
      <c r="I57" s="112"/>
      <c r="J57" s="112"/>
      <c r="K57" s="112"/>
      <c r="L57" s="112"/>
      <c r="M57" s="112"/>
      <c r="N57" s="110"/>
      <c r="O57" s="112"/>
      <c r="P57" s="112"/>
      <c r="Q57" s="110"/>
      <c r="R57" s="112"/>
      <c r="S57" s="110"/>
      <c r="T57" s="112"/>
      <c r="U57" s="112"/>
      <c r="V57" s="112"/>
    </row>
    <row r="58" spans="2:22" s="107" customFormat="1" ht="12.75" customHeight="1">
      <c r="B58" s="113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</row>
    <row r="59" spans="2:22" s="107" customFormat="1" ht="12.75" customHeight="1">
      <c r="B59" s="113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</row>
    <row r="60" spans="2:22" s="107" customFormat="1" ht="12.75" customHeight="1">
      <c r="B60" s="113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</row>
    <row r="61" spans="2:22" s="107" customFormat="1" ht="12.75" customHeight="1">
      <c r="B61" s="113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</row>
    <row r="62" spans="2:22" s="107" customFormat="1" ht="12.75" customHeight="1">
      <c r="B62" s="113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</row>
    <row r="63" spans="2:22" s="107" customFormat="1" ht="12.75" customHeight="1">
      <c r="B63" s="113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</row>
    <row r="64" spans="2:22" s="107" customFormat="1" ht="12.75" customHeight="1">
      <c r="B64" s="113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</row>
    <row r="65" spans="2:22" s="107" customFormat="1" ht="12.75" customHeight="1">
      <c r="B65" s="113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</row>
    <row r="66" spans="2:22" s="107" customFormat="1" ht="12.75" customHeight="1">
      <c r="B66" s="113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</row>
    <row r="67" spans="2:22" s="107" customFormat="1" ht="12.75" customHeight="1">
      <c r="B67" s="113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</row>
    <row r="68" spans="2:22" s="107" customFormat="1" ht="12.75" customHeight="1">
      <c r="B68" s="113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</row>
    <row r="69" spans="2:22" s="107" customFormat="1" ht="12.75" customHeight="1">
      <c r="B69" s="114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</row>
    <row r="70" spans="2:22" s="107" customFormat="1" ht="12.75" customHeight="1">
      <c r="B70" s="115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</row>
    <row r="71" spans="2:22" s="107" customFormat="1" ht="12.75" customHeight="1">
      <c r="B71" s="115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</row>
    <row r="72" spans="2:22" s="107" customFormat="1" ht="12.75" customHeight="1">
      <c r="B72" s="115"/>
      <c r="E72" s="112"/>
      <c r="H72" s="112"/>
      <c r="N72" s="112"/>
      <c r="Q72" s="112"/>
      <c r="S72" s="112"/>
    </row>
    <row r="73" spans="2:22" s="107" customFormat="1" ht="12.75" customHeight="1"/>
    <row r="74" spans="2:22" s="107" customFormat="1" ht="12.75" customHeight="1"/>
    <row r="75" spans="2:22" s="107" customFormat="1" ht="12.75" customHeight="1"/>
    <row r="76" spans="2:22" s="107" customFormat="1" ht="12.75" customHeight="1"/>
    <row r="77" spans="2:22" s="107" customFormat="1" ht="12.75" customHeight="1"/>
    <row r="78" spans="2:22" s="107" customFormat="1" ht="12.75" customHeight="1"/>
    <row r="79" spans="2:22">
      <c r="E79" s="107"/>
      <c r="H79" s="107"/>
      <c r="N79" s="107"/>
      <c r="Q79" s="107"/>
      <c r="S79" s="107"/>
    </row>
  </sheetData>
  <mergeCells count="25">
    <mergeCell ref="C55:V55"/>
    <mergeCell ref="C56:D56"/>
    <mergeCell ref="F56:G56"/>
    <mergeCell ref="I56:J56"/>
    <mergeCell ref="L56:M56"/>
    <mergeCell ref="O56:P56"/>
    <mergeCell ref="R56:T56"/>
    <mergeCell ref="U56:V56"/>
    <mergeCell ref="C25:J25"/>
    <mergeCell ref="L25:V25"/>
    <mergeCell ref="C26:D26"/>
    <mergeCell ref="F26:G26"/>
    <mergeCell ref="I26:J26"/>
    <mergeCell ref="L26:M26"/>
    <mergeCell ref="O26:P26"/>
    <mergeCell ref="R26:S26"/>
    <mergeCell ref="U26:V26"/>
    <mergeCell ref="C6:J6"/>
    <mergeCell ref="L6:T6"/>
    <mergeCell ref="C7:D7"/>
    <mergeCell ref="F7:G7"/>
    <mergeCell ref="I7:J7"/>
    <mergeCell ref="L7:M7"/>
    <mergeCell ref="O7:P7"/>
    <mergeCell ref="R7:T7"/>
  </mergeCells>
  <pageMargins left="0.24" right="0.24" top="0.17" bottom="0.19" header="0.17" footer="0.17"/>
  <pageSetup scale="98" orientation="portrait" r:id="rId1"/>
  <headerFooter>
    <oddFooter xml:space="preserve">&amp;C&amp;"Arial,Regular"&amp;9 21&amp;10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AK69"/>
  <sheetViews>
    <sheetView zoomScaleNormal="100" zoomScaleSheetLayoutView="80" workbookViewId="0">
      <selection activeCell="D25" sqref="D25"/>
    </sheetView>
  </sheetViews>
  <sheetFormatPr defaultColWidth="8" defaultRowHeight="12"/>
  <cols>
    <col min="1" max="1" width="3.625" style="91" customWidth="1"/>
    <col min="2" max="2" width="7.125" style="91" customWidth="1"/>
    <col min="3" max="3" width="2.25" style="91" customWidth="1"/>
    <col min="4" max="4" width="7.625" style="124" customWidth="1"/>
    <col min="5" max="5" width="3.125" style="91" customWidth="1"/>
    <col min="6" max="6" width="0.75" style="91" customWidth="1"/>
    <col min="7" max="7" width="7.25" style="124" customWidth="1"/>
    <col min="8" max="8" width="2.875" style="91" customWidth="1"/>
    <col min="9" max="9" width="0.75" style="91" customWidth="1"/>
    <col min="10" max="10" width="7.625" style="124" customWidth="1"/>
    <col min="11" max="11" width="2.75" style="91" customWidth="1"/>
    <col min="12" max="12" width="6" style="91" customWidth="1"/>
    <col min="13" max="13" width="8" style="124" customWidth="1"/>
    <col min="14" max="14" width="2.875" style="91" customWidth="1"/>
    <col min="15" max="15" width="0.75" style="91" customWidth="1"/>
    <col min="16" max="16" width="7.75" style="124" customWidth="1"/>
    <col min="17" max="17" width="2.25" style="91" customWidth="1"/>
    <col min="18" max="18" width="0.75" style="91" customWidth="1"/>
    <col min="19" max="19" width="7.375" style="124" customWidth="1"/>
    <col min="20" max="20" width="2.25" style="91" customWidth="1"/>
    <col min="21" max="16384" width="8" style="91"/>
  </cols>
  <sheetData>
    <row r="2" spans="2:20">
      <c r="D2" s="123" t="s">
        <v>148</v>
      </c>
    </row>
    <row r="3" spans="2:20">
      <c r="D3" s="125" t="s">
        <v>126</v>
      </c>
    </row>
    <row r="4" spans="2:20" ht="12.75" customHeight="1">
      <c r="D4" s="125" t="s">
        <v>149</v>
      </c>
    </row>
    <row r="5" spans="2:20" ht="15" customHeight="1">
      <c r="D5" s="94" t="s">
        <v>150</v>
      </c>
      <c r="E5" s="94"/>
      <c r="F5" s="94"/>
      <c r="G5" s="94"/>
      <c r="H5" s="94"/>
      <c r="I5" s="94"/>
      <c r="J5" s="94"/>
      <c r="K5" s="94"/>
      <c r="L5" s="95"/>
      <c r="M5" s="94" t="s">
        <v>151</v>
      </c>
      <c r="N5" s="94"/>
      <c r="O5" s="94"/>
      <c r="P5" s="94"/>
      <c r="Q5" s="94"/>
      <c r="R5" s="94"/>
      <c r="S5" s="94"/>
      <c r="T5" s="94"/>
    </row>
    <row r="6" spans="2:20" ht="15" customHeight="1">
      <c r="D6" s="96" t="s">
        <v>60</v>
      </c>
      <c r="E6" s="96"/>
      <c r="F6" s="97"/>
      <c r="G6" s="96" t="s">
        <v>58</v>
      </c>
      <c r="H6" s="96"/>
      <c r="I6" s="97"/>
      <c r="J6" s="96" t="s">
        <v>61</v>
      </c>
      <c r="K6" s="96"/>
      <c r="L6" s="98"/>
      <c r="M6" s="96" t="s">
        <v>60</v>
      </c>
      <c r="N6" s="96"/>
      <c r="O6" s="97"/>
      <c r="P6" s="96" t="s">
        <v>58</v>
      </c>
      <c r="Q6" s="96"/>
      <c r="R6" s="97"/>
      <c r="S6" s="96" t="s">
        <v>61</v>
      </c>
      <c r="T6" s="96"/>
    </row>
    <row r="7" spans="2:20" ht="12.75" customHeight="1">
      <c r="B7" s="4">
        <v>41278</v>
      </c>
      <c r="C7" s="4"/>
      <c r="D7" s="124">
        <v>115.5</v>
      </c>
      <c r="E7" s="81"/>
      <c r="F7" s="81"/>
      <c r="G7" s="124">
        <v>114</v>
      </c>
      <c r="H7" s="81"/>
      <c r="I7" s="81"/>
      <c r="J7" s="124">
        <v>97</v>
      </c>
      <c r="K7" s="100"/>
      <c r="L7" s="100"/>
      <c r="M7" s="124">
        <v>121.5</v>
      </c>
      <c r="N7" s="81"/>
      <c r="O7" s="81"/>
      <c r="P7" s="124">
        <v>119.5</v>
      </c>
      <c r="Q7" s="81"/>
      <c r="R7" s="81"/>
      <c r="S7" s="124">
        <v>97</v>
      </c>
      <c r="T7" s="81"/>
    </row>
    <row r="8" spans="2:20" ht="12.75" customHeight="1">
      <c r="B8" s="4">
        <f t="shared" ref="B8" si="0">B7+7</f>
        <v>41285</v>
      </c>
      <c r="C8" s="4"/>
      <c r="D8" s="124">
        <v>112.5</v>
      </c>
      <c r="E8" s="81"/>
      <c r="F8" s="81"/>
      <c r="G8" s="124">
        <v>110</v>
      </c>
      <c r="H8" s="81"/>
      <c r="I8" s="81"/>
      <c r="J8" s="124">
        <v>97</v>
      </c>
      <c r="K8" s="100"/>
      <c r="L8" s="100"/>
      <c r="M8" s="124">
        <v>117.5</v>
      </c>
      <c r="N8" s="81"/>
      <c r="O8" s="81"/>
      <c r="P8" s="124">
        <v>115.5</v>
      </c>
      <c r="Q8" s="81"/>
      <c r="R8" s="81"/>
      <c r="S8" s="124">
        <v>97</v>
      </c>
      <c r="T8" s="81"/>
    </row>
    <row r="9" spans="2:20" ht="12.75" customHeight="1">
      <c r="B9" s="126">
        <f>B8+7</f>
        <v>41292</v>
      </c>
      <c r="C9" s="126"/>
      <c r="D9" s="124">
        <v>112.5</v>
      </c>
      <c r="E9" s="81"/>
      <c r="F9" s="81"/>
      <c r="G9" s="124">
        <v>110</v>
      </c>
      <c r="H9" s="81"/>
      <c r="I9" s="81"/>
      <c r="J9" s="124">
        <v>97</v>
      </c>
      <c r="K9" s="100"/>
      <c r="L9" s="100"/>
      <c r="M9" s="124">
        <v>117.5</v>
      </c>
      <c r="N9" s="81"/>
      <c r="O9" s="81"/>
      <c r="P9" s="124">
        <v>115.5</v>
      </c>
      <c r="Q9" s="81"/>
      <c r="R9" s="81"/>
      <c r="S9" s="124">
        <v>95</v>
      </c>
      <c r="T9" s="81"/>
    </row>
    <row r="10" spans="2:20" ht="12.75" customHeight="1">
      <c r="B10" s="126">
        <f t="shared" ref="B10:B58" si="1">B9+7</f>
        <v>41299</v>
      </c>
      <c r="C10" s="126"/>
      <c r="D10" s="124">
        <v>121.5</v>
      </c>
      <c r="E10" s="81"/>
      <c r="F10" s="81"/>
      <c r="G10" s="124">
        <v>119</v>
      </c>
      <c r="H10" s="81"/>
      <c r="I10" s="81"/>
      <c r="J10" s="124">
        <v>100</v>
      </c>
      <c r="K10" s="100"/>
      <c r="L10" s="100"/>
      <c r="M10" s="124">
        <v>127.5</v>
      </c>
      <c r="N10" s="81"/>
      <c r="O10" s="81"/>
      <c r="P10" s="124">
        <v>125.5</v>
      </c>
      <c r="Q10" s="81"/>
      <c r="R10" s="81"/>
      <c r="S10" s="124">
        <v>98</v>
      </c>
      <c r="T10" s="81"/>
    </row>
    <row r="11" spans="2:20" ht="12.75" customHeight="1">
      <c r="B11" s="126">
        <f t="shared" si="1"/>
        <v>41306</v>
      </c>
      <c r="C11" s="126"/>
      <c r="D11" s="124">
        <v>137.5</v>
      </c>
      <c r="E11" s="81"/>
      <c r="F11" s="81"/>
      <c r="G11" s="124">
        <v>135</v>
      </c>
      <c r="H11" s="81"/>
      <c r="I11" s="81"/>
      <c r="J11" s="124">
        <v>110</v>
      </c>
      <c r="K11" s="100"/>
      <c r="L11" s="100"/>
      <c r="M11" s="124">
        <v>144.5</v>
      </c>
      <c r="N11" s="81"/>
      <c r="O11" s="81"/>
      <c r="P11" s="124">
        <v>142.5</v>
      </c>
      <c r="Q11" s="81"/>
      <c r="R11" s="81"/>
      <c r="S11" s="124">
        <v>105</v>
      </c>
      <c r="T11" s="81"/>
    </row>
    <row r="12" spans="2:20" ht="12.75" customHeight="1">
      <c r="B12" s="126">
        <f t="shared" si="1"/>
        <v>41313</v>
      </c>
      <c r="C12" s="126"/>
      <c r="D12" s="124">
        <v>141.5</v>
      </c>
      <c r="E12" s="81"/>
      <c r="F12" s="81"/>
      <c r="G12" s="124">
        <v>139</v>
      </c>
      <c r="H12" s="81"/>
      <c r="I12" s="81"/>
      <c r="J12" s="124">
        <v>112</v>
      </c>
      <c r="K12" s="100"/>
      <c r="L12" s="100"/>
      <c r="M12" s="124">
        <v>148.5</v>
      </c>
      <c r="N12" s="81"/>
      <c r="O12" s="81"/>
      <c r="P12" s="124">
        <v>146.5</v>
      </c>
      <c r="Q12" s="81"/>
      <c r="R12" s="81"/>
      <c r="S12" s="124">
        <v>107</v>
      </c>
      <c r="T12" s="81"/>
    </row>
    <row r="13" spans="2:20" ht="12.75" customHeight="1">
      <c r="B13" s="126">
        <f t="shared" si="1"/>
        <v>41320</v>
      </c>
      <c r="C13" s="126"/>
      <c r="D13" s="124">
        <v>120</v>
      </c>
      <c r="E13" s="81"/>
      <c r="F13" s="81"/>
      <c r="G13" s="124">
        <v>117</v>
      </c>
      <c r="H13" s="81"/>
      <c r="I13" s="81"/>
      <c r="J13" s="124">
        <v>90</v>
      </c>
      <c r="K13" s="100"/>
      <c r="L13" s="100"/>
      <c r="M13" s="124">
        <v>123.5</v>
      </c>
      <c r="N13" s="81"/>
      <c r="O13" s="81"/>
      <c r="P13" s="124">
        <v>121.5</v>
      </c>
      <c r="Q13" s="81"/>
      <c r="R13" s="81"/>
      <c r="S13" s="124">
        <v>86</v>
      </c>
      <c r="T13" s="81"/>
    </row>
    <row r="14" spans="2:20" ht="12.75" customHeight="1">
      <c r="B14" s="126">
        <f t="shared" si="1"/>
        <v>41327</v>
      </c>
      <c r="C14" s="126"/>
      <c r="D14" s="124">
        <v>104.5</v>
      </c>
      <c r="E14" s="81"/>
      <c r="F14" s="81"/>
      <c r="G14" s="124">
        <v>102</v>
      </c>
      <c r="H14" s="81"/>
      <c r="I14" s="81"/>
      <c r="J14" s="124">
        <v>86</v>
      </c>
      <c r="K14" s="100"/>
      <c r="L14" s="100"/>
      <c r="M14" s="124">
        <v>106.5</v>
      </c>
      <c r="N14" s="81"/>
      <c r="O14" s="81"/>
      <c r="P14" s="124">
        <v>104.5</v>
      </c>
      <c r="Q14" s="81"/>
      <c r="R14" s="81"/>
      <c r="S14" s="124">
        <v>82</v>
      </c>
      <c r="T14" s="81"/>
    </row>
    <row r="15" spans="2:20" ht="12.75" customHeight="1">
      <c r="B15" s="126">
        <f t="shared" si="1"/>
        <v>41334</v>
      </c>
      <c r="C15" s="126"/>
      <c r="D15" s="124">
        <v>104.5</v>
      </c>
      <c r="E15" s="81"/>
      <c r="F15" s="81"/>
      <c r="G15" s="124">
        <v>102</v>
      </c>
      <c r="H15" s="81"/>
      <c r="I15" s="81"/>
      <c r="J15" s="124">
        <v>86</v>
      </c>
      <c r="K15" s="100"/>
      <c r="L15" s="100"/>
      <c r="M15" s="124">
        <v>106.5</v>
      </c>
      <c r="N15" s="81"/>
      <c r="O15" s="81"/>
      <c r="P15" s="124">
        <v>104.5</v>
      </c>
      <c r="Q15" s="81"/>
      <c r="R15" s="81"/>
      <c r="S15" s="124">
        <v>82</v>
      </c>
      <c r="T15" s="81"/>
    </row>
    <row r="16" spans="2:20" ht="12.75" customHeight="1">
      <c r="B16" s="126">
        <f t="shared" si="1"/>
        <v>41341</v>
      </c>
      <c r="C16" s="126"/>
      <c r="D16" s="124">
        <v>105.5</v>
      </c>
      <c r="E16" s="81"/>
      <c r="F16" s="81"/>
      <c r="G16" s="124">
        <v>103</v>
      </c>
      <c r="H16" s="81"/>
      <c r="I16" s="81"/>
      <c r="J16" s="124">
        <v>87</v>
      </c>
      <c r="K16" s="100"/>
      <c r="L16" s="100"/>
      <c r="M16" s="124">
        <v>107.5</v>
      </c>
      <c r="N16" s="81"/>
      <c r="O16" s="81"/>
      <c r="P16" s="124">
        <v>105.5</v>
      </c>
      <c r="Q16" s="81"/>
      <c r="R16" s="81"/>
      <c r="S16" s="124">
        <v>83</v>
      </c>
      <c r="T16" s="81"/>
    </row>
    <row r="17" spans="2:37" ht="12.75" customHeight="1">
      <c r="B17" s="126">
        <f t="shared" si="1"/>
        <v>41348</v>
      </c>
      <c r="C17" s="126"/>
      <c r="D17" s="124">
        <v>118.5</v>
      </c>
      <c r="E17" s="81"/>
      <c r="F17" s="81"/>
      <c r="G17" s="124">
        <v>116</v>
      </c>
      <c r="H17" s="81"/>
      <c r="I17" s="81"/>
      <c r="J17" s="124">
        <v>100</v>
      </c>
      <c r="K17" s="100"/>
      <c r="L17" s="100"/>
      <c r="M17" s="124">
        <v>118.5</v>
      </c>
      <c r="N17" s="81"/>
      <c r="O17" s="81"/>
      <c r="P17" s="124">
        <v>116.5</v>
      </c>
      <c r="Q17" s="81"/>
      <c r="R17" s="81"/>
      <c r="S17" s="124">
        <v>94</v>
      </c>
      <c r="T17" s="81"/>
    </row>
    <row r="18" spans="2:37" ht="12.75" customHeight="1">
      <c r="B18" s="126">
        <f t="shared" si="1"/>
        <v>41355</v>
      </c>
      <c r="C18" s="126"/>
      <c r="D18" s="124">
        <v>129.5</v>
      </c>
      <c r="E18" s="81"/>
      <c r="F18" s="81"/>
      <c r="G18" s="124">
        <v>128</v>
      </c>
      <c r="H18" s="81"/>
      <c r="I18" s="81"/>
      <c r="J18" s="124">
        <v>109</v>
      </c>
      <c r="K18" s="100"/>
      <c r="L18" s="100"/>
      <c r="M18" s="124">
        <v>131.5</v>
      </c>
      <c r="N18" s="81"/>
      <c r="O18" s="81"/>
      <c r="P18" s="124">
        <v>129.5</v>
      </c>
      <c r="Q18" s="81"/>
      <c r="R18" s="81"/>
      <c r="S18" s="124">
        <v>105</v>
      </c>
      <c r="T18" s="81"/>
    </row>
    <row r="19" spans="2:37" ht="12.75" customHeight="1">
      <c r="B19" s="126">
        <f t="shared" si="1"/>
        <v>41362</v>
      </c>
      <c r="C19" s="126"/>
      <c r="D19" s="124">
        <v>142</v>
      </c>
      <c r="E19" s="81"/>
      <c r="F19" s="81"/>
      <c r="G19" s="124">
        <v>141</v>
      </c>
      <c r="H19" s="81"/>
      <c r="I19" s="81"/>
      <c r="J19" s="124">
        <v>114</v>
      </c>
      <c r="K19" s="100"/>
      <c r="L19" s="100"/>
      <c r="M19" s="124">
        <v>144.5</v>
      </c>
      <c r="N19" s="81"/>
      <c r="O19" s="81"/>
      <c r="P19" s="124">
        <v>142.5</v>
      </c>
      <c r="Q19" s="81"/>
      <c r="R19" s="81"/>
      <c r="S19" s="124">
        <v>106</v>
      </c>
      <c r="T19" s="81"/>
    </row>
    <row r="20" spans="2:37" ht="12.75" customHeight="1">
      <c r="B20" s="126">
        <f t="shared" si="1"/>
        <v>41369</v>
      </c>
      <c r="C20" s="126"/>
      <c r="D20" s="124">
        <v>138.5</v>
      </c>
      <c r="E20" s="81"/>
      <c r="F20" s="81"/>
      <c r="G20" s="124">
        <v>139</v>
      </c>
      <c r="H20" s="81"/>
      <c r="I20" s="81"/>
      <c r="J20" s="124">
        <v>108</v>
      </c>
      <c r="K20" s="100"/>
      <c r="L20" s="100"/>
      <c r="M20" s="124">
        <v>142.5</v>
      </c>
      <c r="N20" s="81"/>
      <c r="O20" s="81"/>
      <c r="P20" s="124">
        <v>140.5</v>
      </c>
      <c r="Q20" s="81"/>
      <c r="R20" s="81"/>
      <c r="S20" s="124">
        <v>101</v>
      </c>
      <c r="T20" s="81"/>
    </row>
    <row r="21" spans="2:37" ht="12.75" customHeight="1">
      <c r="B21" s="126">
        <f t="shared" si="1"/>
        <v>41376</v>
      </c>
      <c r="C21" s="126"/>
      <c r="D21" s="124">
        <v>114</v>
      </c>
      <c r="E21" s="81"/>
      <c r="F21" s="81"/>
      <c r="G21" s="124">
        <v>111</v>
      </c>
      <c r="H21" s="81"/>
      <c r="I21" s="81"/>
      <c r="J21" s="124">
        <v>91</v>
      </c>
      <c r="K21" s="81"/>
      <c r="L21" s="81"/>
      <c r="M21" s="124">
        <v>112.5</v>
      </c>
      <c r="N21" s="81"/>
      <c r="O21" s="81"/>
      <c r="P21" s="124">
        <v>110.5</v>
      </c>
      <c r="Q21" s="81"/>
      <c r="R21" s="81"/>
      <c r="S21" s="124">
        <v>86</v>
      </c>
      <c r="T21" s="81"/>
    </row>
    <row r="22" spans="2:37" s="107" customFormat="1" ht="12.75" customHeight="1">
      <c r="B22" s="126">
        <f t="shared" si="1"/>
        <v>41383</v>
      </c>
      <c r="C22" s="126"/>
      <c r="D22" s="127">
        <v>93.5</v>
      </c>
      <c r="E22" s="119"/>
      <c r="F22" s="119"/>
      <c r="G22" s="127">
        <v>89</v>
      </c>
      <c r="H22" s="119"/>
      <c r="I22" s="119"/>
      <c r="J22" s="127">
        <v>86</v>
      </c>
      <c r="K22" s="119"/>
      <c r="L22" s="119"/>
      <c r="M22" s="127">
        <v>90.5</v>
      </c>
      <c r="N22" s="119"/>
      <c r="O22" s="119"/>
      <c r="P22" s="127">
        <v>88.5</v>
      </c>
      <c r="Q22" s="119"/>
      <c r="R22" s="119"/>
      <c r="S22" s="127">
        <v>85</v>
      </c>
      <c r="T22" s="119"/>
    </row>
    <row r="23" spans="2:37" s="107" customFormat="1" ht="12.75" customHeight="1">
      <c r="B23" s="126">
        <f t="shared" si="1"/>
        <v>41390</v>
      </c>
      <c r="C23" s="126"/>
      <c r="D23" s="127">
        <v>93.5</v>
      </c>
      <c r="E23" s="119"/>
      <c r="F23" s="119"/>
      <c r="G23" s="127">
        <v>89</v>
      </c>
      <c r="H23" s="119"/>
      <c r="I23" s="119"/>
      <c r="J23" s="127">
        <v>86</v>
      </c>
      <c r="K23" s="119"/>
      <c r="L23" s="119"/>
      <c r="M23" s="127">
        <v>90.5</v>
      </c>
      <c r="N23" s="119"/>
      <c r="O23" s="119"/>
      <c r="P23" s="127">
        <v>88.5</v>
      </c>
      <c r="Q23" s="119"/>
      <c r="R23" s="119"/>
      <c r="S23" s="127">
        <v>85</v>
      </c>
      <c r="T23" s="119"/>
    </row>
    <row r="24" spans="2:37" s="107" customFormat="1" ht="12.75" customHeight="1">
      <c r="B24" s="126">
        <f t="shared" si="1"/>
        <v>41397</v>
      </c>
      <c r="C24" s="126"/>
      <c r="D24" s="127">
        <v>93.5</v>
      </c>
      <c r="E24" s="119"/>
      <c r="F24" s="119"/>
      <c r="G24" s="127">
        <v>89</v>
      </c>
      <c r="H24" s="119"/>
      <c r="I24" s="119"/>
      <c r="J24" s="127">
        <v>86</v>
      </c>
      <c r="K24" s="119"/>
      <c r="L24" s="119"/>
      <c r="M24" s="127">
        <v>90.5</v>
      </c>
      <c r="N24" s="119"/>
      <c r="O24" s="119"/>
      <c r="P24" s="127">
        <v>88.5</v>
      </c>
      <c r="Q24" s="119"/>
      <c r="R24" s="119"/>
      <c r="S24" s="127">
        <v>85</v>
      </c>
      <c r="T24" s="119"/>
    </row>
    <row r="25" spans="2:37" s="107" customFormat="1" ht="12.75" customHeight="1">
      <c r="B25" s="126">
        <f t="shared" si="1"/>
        <v>41404</v>
      </c>
      <c r="C25" s="126"/>
      <c r="D25" s="127">
        <v>101.5</v>
      </c>
      <c r="E25" s="119"/>
      <c r="F25" s="119"/>
      <c r="G25" s="127">
        <v>99</v>
      </c>
      <c r="H25" s="119"/>
      <c r="I25" s="119"/>
      <c r="J25" s="127">
        <v>89</v>
      </c>
      <c r="K25" s="119"/>
      <c r="L25" s="119"/>
      <c r="M25" s="127">
        <v>100.5</v>
      </c>
      <c r="N25" s="119"/>
      <c r="O25" s="119"/>
      <c r="P25" s="127">
        <v>98.5</v>
      </c>
      <c r="Q25" s="119"/>
      <c r="R25" s="119"/>
      <c r="S25" s="127">
        <v>88</v>
      </c>
      <c r="T25" s="119"/>
    </row>
    <row r="26" spans="2:37" s="107" customFormat="1" ht="12.75" customHeight="1">
      <c r="B26" s="126">
        <f t="shared" si="1"/>
        <v>41411</v>
      </c>
      <c r="C26" s="126"/>
      <c r="D26" s="127">
        <v>115.5</v>
      </c>
      <c r="E26" s="119"/>
      <c r="F26" s="119"/>
      <c r="G26" s="127">
        <v>113</v>
      </c>
      <c r="H26" s="119"/>
      <c r="I26" s="119"/>
      <c r="J26" s="127">
        <v>95.5</v>
      </c>
      <c r="K26" s="119"/>
      <c r="L26" s="119"/>
      <c r="M26" s="127">
        <v>117.5</v>
      </c>
      <c r="N26" s="119"/>
      <c r="O26" s="119"/>
      <c r="P26" s="127">
        <v>115.5</v>
      </c>
      <c r="Q26" s="119"/>
      <c r="R26" s="119"/>
      <c r="S26" s="127">
        <v>95</v>
      </c>
      <c r="T26" s="119"/>
    </row>
    <row r="27" spans="2:37" s="107" customFormat="1" ht="12.75" customHeight="1">
      <c r="B27" s="126">
        <f t="shared" si="1"/>
        <v>41418</v>
      </c>
      <c r="C27" s="126"/>
      <c r="D27" s="127">
        <v>129</v>
      </c>
      <c r="E27" s="119"/>
      <c r="F27" s="119"/>
      <c r="G27" s="127">
        <v>127</v>
      </c>
      <c r="H27" s="119"/>
      <c r="I27" s="119"/>
      <c r="J27" s="127">
        <v>106.5</v>
      </c>
      <c r="K27" s="119"/>
      <c r="L27" s="119"/>
      <c r="M27" s="127">
        <v>132.5</v>
      </c>
      <c r="N27" s="119"/>
      <c r="O27" s="119"/>
      <c r="P27" s="127">
        <v>130.5</v>
      </c>
      <c r="Q27" s="119"/>
      <c r="R27" s="119"/>
      <c r="S27" s="127">
        <v>106</v>
      </c>
      <c r="T27" s="119"/>
    </row>
    <row r="28" spans="2:37" s="107" customFormat="1" ht="12.75" customHeight="1">
      <c r="B28" s="126">
        <f t="shared" si="1"/>
        <v>41425</v>
      </c>
      <c r="C28" s="126"/>
      <c r="D28" s="124">
        <v>127.5</v>
      </c>
      <c r="E28" s="119"/>
      <c r="F28" s="119"/>
      <c r="G28" s="127">
        <v>126</v>
      </c>
      <c r="H28" s="119"/>
      <c r="I28" s="119"/>
      <c r="J28" s="127">
        <v>106</v>
      </c>
      <c r="K28" s="119"/>
      <c r="L28" s="119"/>
      <c r="M28" s="127">
        <v>131.5</v>
      </c>
      <c r="N28" s="119"/>
      <c r="O28" s="119"/>
      <c r="P28" s="127">
        <v>129.5</v>
      </c>
      <c r="Q28" s="119"/>
      <c r="R28" s="119"/>
      <c r="S28" s="127">
        <v>105</v>
      </c>
      <c r="T28" s="119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</row>
    <row r="29" spans="2:37" s="107" customFormat="1" ht="12.75" customHeight="1">
      <c r="B29" s="126">
        <f t="shared" si="1"/>
        <v>41432</v>
      </c>
      <c r="C29" s="126"/>
      <c r="D29" s="127">
        <v>109.5</v>
      </c>
      <c r="E29" s="119"/>
      <c r="F29" s="119"/>
      <c r="G29" s="127">
        <v>108</v>
      </c>
      <c r="H29" s="119"/>
      <c r="I29" s="119"/>
      <c r="J29" s="127">
        <v>97</v>
      </c>
      <c r="K29" s="119"/>
      <c r="L29" s="119"/>
      <c r="M29" s="127">
        <v>110.5</v>
      </c>
      <c r="N29" s="119"/>
      <c r="O29" s="119"/>
      <c r="P29" s="127">
        <v>108.5</v>
      </c>
      <c r="Q29" s="119"/>
      <c r="R29" s="119"/>
      <c r="S29" s="127">
        <v>94</v>
      </c>
      <c r="T29" s="119"/>
    </row>
    <row r="30" spans="2:37" s="107" customFormat="1" ht="12.75" customHeight="1">
      <c r="B30" s="126">
        <f t="shared" si="1"/>
        <v>41439</v>
      </c>
      <c r="C30" s="126"/>
      <c r="D30" s="127">
        <v>90.5</v>
      </c>
      <c r="E30" s="119"/>
      <c r="F30" s="119"/>
      <c r="G30" s="127">
        <v>89</v>
      </c>
      <c r="H30" s="119"/>
      <c r="I30" s="119"/>
      <c r="J30" s="127">
        <v>79</v>
      </c>
      <c r="K30" s="119"/>
      <c r="L30" s="119"/>
      <c r="M30" s="127">
        <v>91.5</v>
      </c>
      <c r="N30" s="119"/>
      <c r="O30" s="119"/>
      <c r="P30" s="127">
        <v>89.5</v>
      </c>
      <c r="Q30" s="119"/>
      <c r="R30" s="119"/>
      <c r="S30" s="127">
        <v>76</v>
      </c>
      <c r="T30" s="119"/>
    </row>
    <row r="31" spans="2:37" s="107" customFormat="1" ht="12.75" customHeight="1">
      <c r="B31" s="126">
        <f t="shared" si="1"/>
        <v>41446</v>
      </c>
      <c r="C31" s="126"/>
      <c r="D31" s="127">
        <v>90.5</v>
      </c>
      <c r="G31" s="127">
        <v>89</v>
      </c>
      <c r="H31" s="119"/>
      <c r="I31" s="119"/>
      <c r="J31" s="127">
        <v>79</v>
      </c>
      <c r="K31" s="119"/>
      <c r="L31" s="119"/>
      <c r="M31" s="127">
        <v>91.5</v>
      </c>
      <c r="N31" s="119"/>
      <c r="O31" s="119"/>
      <c r="P31" s="127">
        <v>89.5</v>
      </c>
      <c r="Q31" s="119"/>
      <c r="R31" s="119"/>
      <c r="S31" s="127">
        <v>76</v>
      </c>
    </row>
    <row r="32" spans="2:37" s="107" customFormat="1" ht="12.75" customHeight="1">
      <c r="B32" s="126">
        <f t="shared" si="1"/>
        <v>41453</v>
      </c>
      <c r="C32" s="126"/>
      <c r="D32" s="127">
        <v>104.5</v>
      </c>
      <c r="E32" s="127"/>
      <c r="F32" s="129"/>
      <c r="G32" s="127">
        <v>98</v>
      </c>
      <c r="H32" s="127"/>
      <c r="I32" s="129"/>
      <c r="J32" s="127">
        <v>85.5</v>
      </c>
      <c r="K32" s="127"/>
      <c r="L32" s="130"/>
      <c r="M32" s="127">
        <v>101.5</v>
      </c>
      <c r="N32" s="127"/>
      <c r="O32" s="127"/>
      <c r="P32" s="127">
        <v>99.5</v>
      </c>
      <c r="Q32" s="127"/>
      <c r="R32" s="127"/>
      <c r="S32" s="127">
        <v>83</v>
      </c>
      <c r="T32" s="127"/>
    </row>
    <row r="33" spans="2:20" s="107" customFormat="1" ht="12.75" customHeight="1">
      <c r="B33" s="126">
        <f t="shared" si="1"/>
        <v>41460</v>
      </c>
      <c r="C33" s="126"/>
      <c r="D33" s="127">
        <v>109.5</v>
      </c>
      <c r="E33" s="119"/>
      <c r="F33" s="119"/>
      <c r="G33" s="127">
        <v>107</v>
      </c>
      <c r="H33" s="119"/>
      <c r="I33" s="119"/>
      <c r="J33" s="127">
        <v>88</v>
      </c>
      <c r="K33" s="119"/>
      <c r="L33" s="119"/>
      <c r="M33" s="127">
        <v>112.5</v>
      </c>
      <c r="N33" s="119"/>
      <c r="O33" s="119"/>
      <c r="P33" s="127">
        <v>110.5</v>
      </c>
      <c r="Q33" s="119"/>
      <c r="R33" s="119"/>
      <c r="S33" s="127">
        <v>85</v>
      </c>
      <c r="T33" s="119"/>
    </row>
    <row r="34" spans="2:20" s="107" customFormat="1" ht="12.75" customHeight="1">
      <c r="B34" s="126">
        <f t="shared" si="1"/>
        <v>41467</v>
      </c>
      <c r="C34" s="126"/>
      <c r="D34" s="127">
        <v>110.5</v>
      </c>
      <c r="E34" s="119"/>
      <c r="F34" s="119"/>
      <c r="G34" s="127">
        <v>108</v>
      </c>
      <c r="H34" s="119"/>
      <c r="I34" s="119"/>
      <c r="J34" s="127">
        <v>88</v>
      </c>
      <c r="K34" s="119"/>
      <c r="L34" s="119"/>
      <c r="M34" s="127">
        <v>116.5</v>
      </c>
      <c r="N34" s="119"/>
      <c r="O34" s="119"/>
      <c r="P34" s="127">
        <v>114.5</v>
      </c>
      <c r="Q34" s="119"/>
      <c r="R34" s="119"/>
      <c r="S34" s="127">
        <v>85</v>
      </c>
      <c r="T34" s="119"/>
    </row>
    <row r="35" spans="2:20" s="107" customFormat="1" ht="12.75" customHeight="1">
      <c r="B35" s="126">
        <f t="shared" si="1"/>
        <v>41474</v>
      </c>
      <c r="C35" s="126"/>
      <c r="D35" s="127">
        <v>110.5</v>
      </c>
      <c r="E35" s="119"/>
      <c r="F35" s="119"/>
      <c r="G35" s="127">
        <v>108</v>
      </c>
      <c r="H35" s="119"/>
      <c r="I35" s="119"/>
      <c r="J35" s="127">
        <v>81</v>
      </c>
      <c r="K35" s="119"/>
      <c r="L35" s="119"/>
      <c r="M35" s="127">
        <v>116.5</v>
      </c>
      <c r="N35" s="119"/>
      <c r="O35" s="119"/>
      <c r="P35" s="127">
        <v>114.5</v>
      </c>
      <c r="Q35" s="119"/>
      <c r="R35" s="119"/>
      <c r="S35" s="127">
        <v>80</v>
      </c>
      <c r="T35" s="119"/>
    </row>
    <row r="36" spans="2:20" s="107" customFormat="1" ht="12.75" customHeight="1">
      <c r="B36" s="126">
        <f t="shared" si="1"/>
        <v>41481</v>
      </c>
      <c r="C36" s="126"/>
      <c r="D36" s="127">
        <v>108.5</v>
      </c>
      <c r="E36" s="119"/>
      <c r="F36" s="119"/>
      <c r="G36" s="127">
        <v>108</v>
      </c>
      <c r="H36" s="119"/>
      <c r="I36" s="119"/>
      <c r="J36" s="127">
        <v>78.5</v>
      </c>
      <c r="K36" s="119"/>
      <c r="L36" s="119"/>
      <c r="M36" s="127">
        <v>116.5</v>
      </c>
      <c r="N36" s="119"/>
      <c r="O36" s="119"/>
      <c r="P36" s="127">
        <v>114.5</v>
      </c>
      <c r="Q36" s="119"/>
      <c r="R36" s="119"/>
      <c r="S36" s="127">
        <v>78</v>
      </c>
      <c r="T36" s="119"/>
    </row>
    <row r="37" spans="2:20" s="107" customFormat="1" ht="12.75" customHeight="1">
      <c r="B37" s="126">
        <f t="shared" si="1"/>
        <v>41488</v>
      </c>
      <c r="C37" s="126"/>
      <c r="D37" s="127">
        <v>108.5</v>
      </c>
      <c r="E37" s="119"/>
      <c r="F37" s="119"/>
      <c r="G37" s="127">
        <v>108</v>
      </c>
      <c r="H37" s="119"/>
      <c r="I37" s="119"/>
      <c r="J37" s="127">
        <v>78.5</v>
      </c>
      <c r="K37" s="119"/>
      <c r="L37" s="119"/>
      <c r="M37" s="127">
        <v>115.5</v>
      </c>
      <c r="N37" s="119"/>
      <c r="O37" s="119"/>
      <c r="P37" s="127">
        <v>113.5</v>
      </c>
      <c r="Q37" s="119"/>
      <c r="R37" s="119"/>
      <c r="S37" s="127">
        <v>78</v>
      </c>
      <c r="T37" s="119"/>
    </row>
    <row r="38" spans="2:20" s="107" customFormat="1" ht="12.75" customHeight="1">
      <c r="B38" s="126">
        <f t="shared" si="1"/>
        <v>41495</v>
      </c>
      <c r="C38" s="126"/>
      <c r="D38" s="127">
        <v>108.5</v>
      </c>
      <c r="E38" s="119"/>
      <c r="F38" s="119"/>
      <c r="G38" s="127">
        <v>108</v>
      </c>
      <c r="H38" s="119"/>
      <c r="I38" s="119"/>
      <c r="J38" s="127">
        <v>80</v>
      </c>
      <c r="K38" s="119"/>
      <c r="L38" s="119"/>
      <c r="M38" s="127">
        <v>114.5</v>
      </c>
      <c r="N38" s="119"/>
      <c r="O38" s="119"/>
      <c r="P38" s="127">
        <v>112.5</v>
      </c>
      <c r="Q38" s="119"/>
      <c r="R38" s="119"/>
      <c r="S38" s="127">
        <v>79</v>
      </c>
      <c r="T38" s="119"/>
    </row>
    <row r="39" spans="2:20" s="107" customFormat="1" ht="12.75" customHeight="1">
      <c r="B39" s="126">
        <f t="shared" si="1"/>
        <v>41502</v>
      </c>
      <c r="C39" s="126"/>
      <c r="D39" s="127">
        <v>111</v>
      </c>
      <c r="E39" s="119"/>
      <c r="F39" s="119"/>
      <c r="G39" s="127">
        <v>108</v>
      </c>
      <c r="H39" s="119"/>
      <c r="I39" s="119"/>
      <c r="J39" s="127">
        <v>89</v>
      </c>
      <c r="K39" s="119"/>
      <c r="L39" s="119"/>
      <c r="M39" s="127">
        <v>114.5</v>
      </c>
      <c r="N39" s="119"/>
      <c r="O39" s="119"/>
      <c r="P39" s="127">
        <v>112.5</v>
      </c>
      <c r="Q39" s="119"/>
      <c r="R39" s="119"/>
      <c r="S39" s="127">
        <v>88</v>
      </c>
      <c r="T39" s="119"/>
    </row>
    <row r="40" spans="2:20" s="107" customFormat="1" ht="12.75" customHeight="1">
      <c r="B40" s="126">
        <f t="shared" si="1"/>
        <v>41509</v>
      </c>
      <c r="C40" s="126"/>
      <c r="D40" s="127">
        <v>119</v>
      </c>
      <c r="E40" s="119"/>
      <c r="F40" s="119"/>
      <c r="G40" s="127">
        <v>114</v>
      </c>
      <c r="H40" s="119"/>
      <c r="I40" s="119"/>
      <c r="J40" s="127">
        <v>97</v>
      </c>
      <c r="K40" s="119"/>
      <c r="L40" s="119"/>
      <c r="M40" s="127">
        <v>117.5</v>
      </c>
      <c r="N40" s="119"/>
      <c r="O40" s="119"/>
      <c r="P40" s="127">
        <v>115.5</v>
      </c>
      <c r="Q40" s="119"/>
      <c r="R40" s="119"/>
      <c r="S40" s="127">
        <v>93</v>
      </c>
      <c r="T40" s="119"/>
    </row>
    <row r="41" spans="2:20" s="107" customFormat="1" ht="12.75" customHeight="1">
      <c r="B41" s="126">
        <f t="shared" si="1"/>
        <v>41516</v>
      </c>
      <c r="C41" s="126"/>
      <c r="D41" s="131">
        <v>124.5</v>
      </c>
      <c r="E41" s="131"/>
      <c r="F41" s="131"/>
      <c r="G41" s="131">
        <v>122</v>
      </c>
      <c r="H41" s="131"/>
      <c r="I41" s="131"/>
      <c r="J41" s="131">
        <v>102</v>
      </c>
      <c r="K41" s="131"/>
      <c r="L41" s="131"/>
      <c r="M41" s="131">
        <v>125.5</v>
      </c>
      <c r="N41" s="131"/>
      <c r="O41" s="131"/>
      <c r="P41" s="131">
        <v>123.5</v>
      </c>
      <c r="Q41" s="131"/>
      <c r="R41" s="131"/>
      <c r="S41" s="131">
        <v>96</v>
      </c>
      <c r="T41" s="119"/>
    </row>
    <row r="42" spans="2:20" s="107" customFormat="1" ht="12.75" customHeight="1">
      <c r="B42" s="126">
        <f t="shared" si="1"/>
        <v>41523</v>
      </c>
      <c r="C42" s="126"/>
      <c r="D42" s="132">
        <v>123</v>
      </c>
      <c r="E42" s="132"/>
      <c r="F42" s="132"/>
      <c r="G42" s="132">
        <v>122</v>
      </c>
      <c r="H42" s="132"/>
      <c r="I42" s="132"/>
      <c r="J42" s="132">
        <v>100</v>
      </c>
      <c r="K42" s="119"/>
      <c r="L42" s="119"/>
      <c r="M42" s="106">
        <v>126.5</v>
      </c>
      <c r="N42" s="106"/>
      <c r="O42" s="106"/>
      <c r="P42" s="106">
        <v>124.5</v>
      </c>
      <c r="Q42" s="106"/>
      <c r="R42" s="106"/>
      <c r="S42" s="106">
        <v>95</v>
      </c>
      <c r="T42" s="119"/>
    </row>
    <row r="43" spans="2:20" s="107" customFormat="1" ht="12.75" customHeight="1">
      <c r="B43" s="126">
        <f t="shared" si="1"/>
        <v>41530</v>
      </c>
      <c r="C43" s="126"/>
      <c r="D43" s="132">
        <v>120.5</v>
      </c>
      <c r="E43" s="132"/>
      <c r="F43" s="132"/>
      <c r="G43" s="132">
        <v>118</v>
      </c>
      <c r="H43" s="132"/>
      <c r="I43" s="132"/>
      <c r="J43" s="132">
        <v>94</v>
      </c>
      <c r="K43" s="119"/>
      <c r="L43" s="119"/>
      <c r="M43" s="106">
        <v>122.5</v>
      </c>
      <c r="N43" s="106"/>
      <c r="O43" s="106"/>
      <c r="P43" s="106">
        <v>120.5</v>
      </c>
      <c r="Q43" s="106"/>
      <c r="R43" s="106"/>
      <c r="S43" s="106">
        <v>89</v>
      </c>
      <c r="T43" s="119"/>
    </row>
    <row r="44" spans="2:20" s="107" customFormat="1" ht="12.75" customHeight="1">
      <c r="B44" s="126">
        <f t="shared" si="1"/>
        <v>41537</v>
      </c>
      <c r="C44" s="126"/>
      <c r="D44" s="132">
        <v>110</v>
      </c>
      <c r="E44" s="132"/>
      <c r="F44" s="132"/>
      <c r="G44" s="132">
        <v>109</v>
      </c>
      <c r="H44" s="132"/>
      <c r="I44" s="132"/>
      <c r="J44" s="132">
        <v>89</v>
      </c>
      <c r="K44" s="119"/>
      <c r="L44" s="119"/>
      <c r="M44" s="106">
        <v>112.5</v>
      </c>
      <c r="N44" s="106"/>
      <c r="O44" s="106"/>
      <c r="P44" s="106">
        <v>110.5</v>
      </c>
      <c r="Q44" s="106"/>
      <c r="R44" s="106"/>
      <c r="S44" s="106">
        <v>85</v>
      </c>
      <c r="T44" s="119"/>
    </row>
    <row r="45" spans="2:20" s="107" customFormat="1" ht="12.75" customHeight="1">
      <c r="B45" s="126">
        <f t="shared" si="1"/>
        <v>41544</v>
      </c>
      <c r="C45" s="126"/>
      <c r="D45" s="132">
        <v>110</v>
      </c>
      <c r="E45" s="132"/>
      <c r="F45" s="132"/>
      <c r="G45" s="132">
        <v>109</v>
      </c>
      <c r="H45" s="132"/>
      <c r="I45" s="132"/>
      <c r="J45" s="132">
        <v>89</v>
      </c>
      <c r="K45" s="119"/>
      <c r="L45" s="119"/>
      <c r="M45" s="106">
        <v>112.5</v>
      </c>
      <c r="N45" s="106"/>
      <c r="O45" s="106"/>
      <c r="P45" s="106">
        <v>110.5</v>
      </c>
      <c r="Q45" s="106"/>
      <c r="R45" s="106"/>
      <c r="S45" s="106">
        <v>85</v>
      </c>
      <c r="T45" s="119"/>
    </row>
    <row r="46" spans="2:20" s="107" customFormat="1" ht="12.75" customHeight="1">
      <c r="B46" s="126">
        <f t="shared" si="1"/>
        <v>41551</v>
      </c>
      <c r="C46" s="126"/>
      <c r="D46" s="131" t="s">
        <v>84</v>
      </c>
      <c r="E46" s="119"/>
      <c r="F46" s="119"/>
      <c r="G46" s="131" t="s">
        <v>84</v>
      </c>
      <c r="H46" s="119"/>
      <c r="I46" s="119"/>
      <c r="J46" s="131" t="s">
        <v>84</v>
      </c>
      <c r="K46" s="119"/>
      <c r="L46" s="119"/>
      <c r="M46" s="131" t="s">
        <v>84</v>
      </c>
      <c r="N46" s="119"/>
      <c r="O46" s="119"/>
      <c r="P46" s="131" t="s">
        <v>84</v>
      </c>
      <c r="Q46" s="119"/>
      <c r="R46" s="119"/>
      <c r="S46" s="131" t="s">
        <v>84</v>
      </c>
      <c r="T46" s="119"/>
    </row>
    <row r="47" spans="2:20" s="107" customFormat="1" ht="12.75" customHeight="1">
      <c r="B47" s="126">
        <f t="shared" si="1"/>
        <v>41558</v>
      </c>
      <c r="C47" s="126"/>
      <c r="D47" s="131" t="s">
        <v>84</v>
      </c>
      <c r="E47" s="119"/>
      <c r="F47" s="119"/>
      <c r="G47" s="131" t="s">
        <v>84</v>
      </c>
      <c r="H47" s="119"/>
      <c r="I47" s="119"/>
      <c r="J47" s="131" t="s">
        <v>84</v>
      </c>
      <c r="K47" s="119"/>
      <c r="L47" s="119"/>
      <c r="M47" s="131" t="s">
        <v>84</v>
      </c>
      <c r="N47" s="119"/>
      <c r="O47" s="119"/>
      <c r="P47" s="131" t="s">
        <v>84</v>
      </c>
      <c r="Q47" s="119"/>
      <c r="R47" s="119"/>
      <c r="S47" s="131" t="s">
        <v>84</v>
      </c>
      <c r="T47" s="119"/>
    </row>
    <row r="48" spans="2:20" s="107" customFormat="1" ht="12.75" customHeight="1">
      <c r="B48" s="126">
        <f t="shared" si="1"/>
        <v>41565</v>
      </c>
      <c r="C48" s="126"/>
      <c r="D48" s="132">
        <v>112.5</v>
      </c>
      <c r="E48" s="132"/>
      <c r="F48" s="132"/>
      <c r="G48" s="132">
        <v>112</v>
      </c>
      <c r="H48" s="132"/>
      <c r="I48" s="132"/>
      <c r="J48" s="132">
        <v>97</v>
      </c>
      <c r="K48" s="119"/>
      <c r="L48" s="119"/>
      <c r="M48" s="106">
        <v>115.5</v>
      </c>
      <c r="N48" s="106"/>
      <c r="O48" s="106"/>
      <c r="P48" s="106">
        <v>113.5</v>
      </c>
      <c r="Q48" s="106"/>
      <c r="R48" s="106"/>
      <c r="S48" s="106">
        <v>93</v>
      </c>
      <c r="T48" s="119"/>
    </row>
    <row r="49" spans="2:20" s="107" customFormat="1" ht="12.75" customHeight="1">
      <c r="B49" s="126">
        <f t="shared" si="1"/>
        <v>41572</v>
      </c>
      <c r="C49" s="126"/>
      <c r="D49" s="132">
        <v>112.5</v>
      </c>
      <c r="E49" s="132"/>
      <c r="F49" s="132"/>
      <c r="G49" s="132">
        <v>112</v>
      </c>
      <c r="H49" s="132"/>
      <c r="I49" s="132"/>
      <c r="J49" s="132">
        <v>100</v>
      </c>
      <c r="K49" s="119"/>
      <c r="L49" s="119"/>
      <c r="M49" s="106">
        <v>115.5</v>
      </c>
      <c r="N49" s="106"/>
      <c r="O49" s="106"/>
      <c r="P49" s="106">
        <v>113.5</v>
      </c>
      <c r="Q49" s="106"/>
      <c r="R49" s="106"/>
      <c r="S49" s="106">
        <v>97</v>
      </c>
      <c r="T49" s="119"/>
    </row>
    <row r="50" spans="2:20" s="107" customFormat="1" ht="12.75" customHeight="1">
      <c r="B50" s="126">
        <f t="shared" si="1"/>
        <v>41579</v>
      </c>
      <c r="C50" s="126"/>
      <c r="D50" s="132">
        <v>117</v>
      </c>
      <c r="E50" s="132"/>
      <c r="F50" s="132"/>
      <c r="G50" s="132">
        <v>116</v>
      </c>
      <c r="H50" s="132"/>
      <c r="I50" s="132"/>
      <c r="J50" s="132">
        <v>100</v>
      </c>
      <c r="K50" s="119"/>
      <c r="L50" s="119"/>
      <c r="M50" s="106">
        <v>117.5</v>
      </c>
      <c r="N50" s="106"/>
      <c r="O50" s="106"/>
      <c r="P50" s="106">
        <v>115.5</v>
      </c>
      <c r="Q50" s="106"/>
      <c r="R50" s="106"/>
      <c r="S50" s="106">
        <v>97</v>
      </c>
      <c r="T50" s="119"/>
    </row>
    <row r="51" spans="2:20" s="107" customFormat="1" ht="12.75" customHeight="1">
      <c r="B51" s="126">
        <f t="shared" si="1"/>
        <v>41586</v>
      </c>
      <c r="C51" s="126"/>
      <c r="D51" s="132">
        <v>126</v>
      </c>
      <c r="E51" s="132"/>
      <c r="F51" s="132"/>
      <c r="G51" s="132">
        <v>125.5</v>
      </c>
      <c r="H51" s="132"/>
      <c r="I51" s="132"/>
      <c r="J51" s="132">
        <v>106</v>
      </c>
      <c r="K51" s="119"/>
      <c r="L51" s="119"/>
      <c r="M51" s="106">
        <v>127.5</v>
      </c>
      <c r="N51" s="106"/>
      <c r="O51" s="106"/>
      <c r="P51" s="106">
        <v>125.5</v>
      </c>
      <c r="Q51" s="106"/>
      <c r="R51" s="106"/>
      <c r="S51" s="106">
        <v>103</v>
      </c>
      <c r="T51" s="119"/>
    </row>
    <row r="52" spans="2:20" s="107" customFormat="1" ht="12.75" customHeight="1">
      <c r="B52" s="126">
        <f t="shared" si="1"/>
        <v>41593</v>
      </c>
      <c r="C52" s="126"/>
      <c r="D52" s="132">
        <v>136</v>
      </c>
      <c r="E52" s="132"/>
      <c r="F52" s="132"/>
      <c r="G52" s="132">
        <v>133</v>
      </c>
      <c r="H52" s="132"/>
      <c r="I52" s="132"/>
      <c r="J52" s="132">
        <v>106</v>
      </c>
      <c r="K52" s="119"/>
      <c r="L52" s="119"/>
      <c r="M52" s="106">
        <v>139.5</v>
      </c>
      <c r="N52" s="106"/>
      <c r="O52" s="106"/>
      <c r="P52" s="106">
        <v>137.5</v>
      </c>
      <c r="Q52" s="106"/>
      <c r="R52" s="106"/>
      <c r="S52" s="106">
        <v>103</v>
      </c>
      <c r="T52" s="119"/>
    </row>
    <row r="53" spans="2:20" s="107" customFormat="1" ht="12.75" customHeight="1">
      <c r="B53" s="126">
        <f t="shared" si="1"/>
        <v>41600</v>
      </c>
      <c r="C53" s="126"/>
      <c r="D53" s="132">
        <v>145.5</v>
      </c>
      <c r="E53" s="132"/>
      <c r="F53" s="132"/>
      <c r="G53" s="132">
        <v>144</v>
      </c>
      <c r="H53" s="132"/>
      <c r="I53" s="132"/>
      <c r="J53" s="132">
        <v>106</v>
      </c>
      <c r="K53" s="119"/>
      <c r="L53" s="119"/>
      <c r="M53" s="106">
        <v>149.5</v>
      </c>
      <c r="N53" s="106"/>
      <c r="O53" s="106"/>
      <c r="P53" s="106">
        <v>147.5</v>
      </c>
      <c r="Q53" s="106"/>
      <c r="R53" s="106"/>
      <c r="S53" s="106">
        <v>103</v>
      </c>
      <c r="T53" s="119"/>
    </row>
    <row r="54" spans="2:20" s="107" customFormat="1" ht="12.75" customHeight="1">
      <c r="B54" s="126">
        <f t="shared" si="1"/>
        <v>41607</v>
      </c>
      <c r="C54" s="126"/>
      <c r="D54" s="132">
        <v>157</v>
      </c>
      <c r="E54" s="132"/>
      <c r="F54" s="132"/>
      <c r="G54" s="132">
        <v>156</v>
      </c>
      <c r="H54" s="132"/>
      <c r="I54" s="132"/>
      <c r="J54" s="132">
        <v>114</v>
      </c>
      <c r="K54" s="119"/>
      <c r="L54" s="119"/>
      <c r="M54" s="106">
        <v>163.5</v>
      </c>
      <c r="N54" s="106"/>
      <c r="O54" s="106"/>
      <c r="P54" s="106">
        <v>161.5</v>
      </c>
      <c r="Q54" s="106"/>
      <c r="R54" s="106"/>
      <c r="S54" s="106">
        <v>113</v>
      </c>
      <c r="T54" s="119"/>
    </row>
    <row r="55" spans="2:20" ht="12.75" customHeight="1">
      <c r="B55" s="126">
        <f t="shared" si="1"/>
        <v>41614</v>
      </c>
      <c r="C55" s="126"/>
      <c r="D55" s="132">
        <v>157</v>
      </c>
      <c r="E55" s="132"/>
      <c r="F55" s="132"/>
      <c r="G55" s="132">
        <v>156</v>
      </c>
      <c r="H55" s="132"/>
      <c r="I55" s="132"/>
      <c r="J55" s="132">
        <v>114</v>
      </c>
      <c r="K55" s="81"/>
      <c r="L55" s="81"/>
      <c r="M55" s="106">
        <v>164.5</v>
      </c>
      <c r="N55" s="106"/>
      <c r="O55" s="106"/>
      <c r="P55" s="106">
        <v>162.5</v>
      </c>
      <c r="Q55" s="106"/>
      <c r="R55" s="106"/>
      <c r="S55" s="106">
        <v>114</v>
      </c>
      <c r="T55" s="81"/>
    </row>
    <row r="56" spans="2:20" ht="12.75" customHeight="1">
      <c r="B56" s="126">
        <f t="shared" si="1"/>
        <v>41621</v>
      </c>
      <c r="C56" s="126"/>
      <c r="D56" s="132">
        <v>157</v>
      </c>
      <c r="E56" s="132"/>
      <c r="F56" s="132"/>
      <c r="G56" s="132">
        <v>156</v>
      </c>
      <c r="H56" s="132"/>
      <c r="I56" s="132"/>
      <c r="J56" s="132">
        <v>114</v>
      </c>
      <c r="K56" s="81"/>
      <c r="L56" s="81"/>
      <c r="M56" s="106">
        <v>164.5</v>
      </c>
      <c r="N56" s="106"/>
      <c r="O56" s="106"/>
      <c r="P56" s="106">
        <v>162.5</v>
      </c>
      <c r="Q56" s="106"/>
      <c r="R56" s="106"/>
      <c r="S56" s="106">
        <v>114</v>
      </c>
      <c r="T56" s="81"/>
    </row>
    <row r="57" spans="2:20" ht="12.75" customHeight="1">
      <c r="B57" s="126">
        <f t="shared" si="1"/>
        <v>41628</v>
      </c>
      <c r="C57" s="126"/>
      <c r="D57" s="132">
        <v>157</v>
      </c>
      <c r="E57" s="132"/>
      <c r="F57" s="132"/>
      <c r="G57" s="132">
        <v>156</v>
      </c>
      <c r="H57" s="132"/>
      <c r="I57" s="132"/>
      <c r="J57" s="132">
        <v>116</v>
      </c>
      <c r="K57" s="81"/>
      <c r="L57" s="81"/>
      <c r="M57" s="106">
        <v>164.5</v>
      </c>
      <c r="N57" s="106"/>
      <c r="O57" s="106"/>
      <c r="P57" s="106">
        <v>162.5</v>
      </c>
      <c r="Q57" s="106"/>
      <c r="R57" s="106"/>
      <c r="S57" s="106">
        <v>116</v>
      </c>
      <c r="T57" s="81"/>
    </row>
    <row r="58" spans="2:20" ht="12.75" customHeight="1">
      <c r="B58" s="126">
        <f t="shared" si="1"/>
        <v>41635</v>
      </c>
      <c r="C58" s="126"/>
      <c r="D58" s="132">
        <v>157</v>
      </c>
      <c r="E58" s="132"/>
      <c r="F58" s="132"/>
      <c r="G58" s="132">
        <v>156</v>
      </c>
      <c r="H58" s="132"/>
      <c r="I58" s="132"/>
      <c r="J58" s="132">
        <v>116</v>
      </c>
      <c r="K58" s="81"/>
      <c r="L58" s="81"/>
      <c r="M58" s="106">
        <v>164.5</v>
      </c>
      <c r="N58" s="106"/>
      <c r="O58" s="106"/>
      <c r="P58" s="106">
        <v>162.5</v>
      </c>
      <c r="Q58" s="106"/>
      <c r="R58" s="106"/>
      <c r="S58" s="106">
        <v>116</v>
      </c>
      <c r="T58" s="81"/>
    </row>
    <row r="59" spans="2:20" ht="2.25" customHeight="1">
      <c r="B59" s="126"/>
      <c r="C59" s="126"/>
    </row>
    <row r="60" spans="2:20" ht="10.5" customHeight="1">
      <c r="B60" s="91" t="s">
        <v>152</v>
      </c>
    </row>
    <row r="61" spans="2:20" ht="10.5" customHeight="1">
      <c r="B61" s="91" t="s">
        <v>153</v>
      </c>
    </row>
    <row r="62" spans="2:20" ht="10.5" customHeight="1">
      <c r="B62" s="111" t="s">
        <v>154</v>
      </c>
      <c r="C62" s="111"/>
    </row>
    <row r="63" spans="2:20">
      <c r="B63" s="91" t="s">
        <v>155</v>
      </c>
    </row>
    <row r="66" spans="4:4">
      <c r="D66" s="133"/>
    </row>
    <row r="67" spans="4:4">
      <c r="D67" s="133"/>
    </row>
    <row r="68" spans="4:4">
      <c r="D68" s="133"/>
    </row>
    <row r="69" spans="4:4">
      <c r="D69" s="133"/>
    </row>
  </sheetData>
  <mergeCells count="9">
    <mergeCell ref="U28:AK28"/>
    <mergeCell ref="D5:K5"/>
    <mergeCell ref="M5:T5"/>
    <mergeCell ref="D6:E6"/>
    <mergeCell ref="G6:H6"/>
    <mergeCell ref="J6:K6"/>
    <mergeCell ref="M6:N6"/>
    <mergeCell ref="P6:Q6"/>
    <mergeCell ref="S6:T6"/>
  </mergeCells>
  <pageMargins left="0.53" right="0.24" top="0.17" bottom="0.19" header="0.17" footer="0.17"/>
  <pageSetup scale="99" orientation="portrait" r:id="rId1"/>
  <headerFooter>
    <oddFooter>&amp;C&amp;"Arial,Regular"&amp;9 22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U69"/>
  <sheetViews>
    <sheetView zoomScaleNormal="100" workbookViewId="0">
      <selection activeCell="D25" sqref="D25"/>
    </sheetView>
  </sheetViews>
  <sheetFormatPr defaultColWidth="8" defaultRowHeight="12"/>
  <cols>
    <col min="1" max="1" width="3.625" style="91" customWidth="1"/>
    <col min="2" max="2" width="9.5" style="91" customWidth="1"/>
    <col min="3" max="3" width="7.375" style="91" customWidth="1"/>
    <col min="4" max="4" width="2.375" style="91" customWidth="1"/>
    <col min="5" max="5" width="0.625" style="91" customWidth="1"/>
    <col min="6" max="6" width="5.75" style="91" customWidth="1"/>
    <col min="7" max="7" width="0.75" style="91" customWidth="1"/>
    <col min="8" max="8" width="0.625" style="91" customWidth="1"/>
    <col min="9" max="9" width="6.5" style="91" customWidth="1"/>
    <col min="10" max="10" width="1.875" style="91" customWidth="1"/>
    <col min="11" max="11" width="0.625" style="91" customWidth="1"/>
    <col min="12" max="12" width="7.5" style="91" customWidth="1"/>
    <col min="13" max="13" width="2.375" style="91" customWidth="1"/>
    <col min="14" max="14" width="0.625" style="91" customWidth="1"/>
    <col min="15" max="15" width="6" style="91" customWidth="1"/>
    <col min="16" max="16" width="0.75" style="91" customWidth="1"/>
    <col min="17" max="17" width="0.625" style="91" customWidth="1"/>
    <col min="18" max="18" width="6.5" style="91" customWidth="1"/>
    <col min="19" max="19" width="1.875" style="91" customWidth="1"/>
    <col min="20" max="20" width="0.625" style="91" customWidth="1"/>
    <col min="21" max="21" width="7.5" style="91" customWidth="1"/>
    <col min="22" max="22" width="2.375" style="91" customWidth="1"/>
    <col min="23" max="23" width="0.625" style="91" customWidth="1"/>
    <col min="24" max="24" width="5.875" style="91" customWidth="1"/>
    <col min="25" max="25" width="0.75" style="91" customWidth="1"/>
    <col min="26" max="26" width="0.625" style="91" customWidth="1"/>
    <col min="27" max="27" width="6.5" style="91" customWidth="1"/>
    <col min="28" max="28" width="1.875" style="91" customWidth="1"/>
    <col min="29" max="16384" width="8" style="91"/>
  </cols>
  <sheetData>
    <row r="2" spans="2:28">
      <c r="C2" s="92" t="s">
        <v>156</v>
      </c>
    </row>
    <row r="3" spans="2:28">
      <c r="C3" s="93" t="s">
        <v>126</v>
      </c>
    </row>
    <row r="4" spans="2:28" ht="12.75" customHeight="1">
      <c r="C4" s="93" t="s">
        <v>149</v>
      </c>
    </row>
    <row r="5" spans="2:28" ht="15" customHeight="1">
      <c r="C5" s="94" t="s">
        <v>157</v>
      </c>
      <c r="D5" s="94"/>
      <c r="E5" s="94"/>
      <c r="F5" s="94"/>
      <c r="G5" s="94"/>
      <c r="H5" s="94"/>
      <c r="I5" s="94"/>
      <c r="J5" s="94"/>
      <c r="K5" s="95"/>
      <c r="L5" s="94" t="s">
        <v>158</v>
      </c>
      <c r="M5" s="94"/>
      <c r="N5" s="94"/>
      <c r="O5" s="94"/>
      <c r="P5" s="94"/>
      <c r="Q5" s="94"/>
      <c r="R5" s="94"/>
      <c r="S5" s="94"/>
      <c r="U5" s="94" t="s">
        <v>159</v>
      </c>
      <c r="V5" s="94"/>
      <c r="W5" s="94"/>
      <c r="X5" s="94"/>
      <c r="Y5" s="94"/>
      <c r="Z5" s="94"/>
      <c r="AA5" s="94"/>
      <c r="AB5" s="94"/>
    </row>
    <row r="6" spans="2:28" ht="15" customHeight="1">
      <c r="C6" s="96" t="s">
        <v>60</v>
      </c>
      <c r="D6" s="96"/>
      <c r="E6" s="97"/>
      <c r="F6" s="96" t="s">
        <v>58</v>
      </c>
      <c r="G6" s="96"/>
      <c r="H6" s="97"/>
      <c r="I6" s="96" t="s">
        <v>61</v>
      </c>
      <c r="J6" s="96"/>
      <c r="K6" s="98"/>
      <c r="L6" s="96" t="s">
        <v>60</v>
      </c>
      <c r="M6" s="96"/>
      <c r="N6" s="97"/>
      <c r="O6" s="96" t="s">
        <v>58</v>
      </c>
      <c r="P6" s="96"/>
      <c r="Q6" s="97"/>
      <c r="R6" s="96" t="s">
        <v>61</v>
      </c>
      <c r="S6" s="96"/>
      <c r="U6" s="96" t="s">
        <v>60</v>
      </c>
      <c r="V6" s="96"/>
      <c r="W6" s="97"/>
      <c r="X6" s="96" t="s">
        <v>58</v>
      </c>
      <c r="Y6" s="96"/>
      <c r="Z6" s="97"/>
      <c r="AA6" s="96" t="s">
        <v>61</v>
      </c>
      <c r="AB6" s="96"/>
    </row>
    <row r="7" spans="2:28" ht="12.75" customHeight="1">
      <c r="B7" s="4">
        <v>41278</v>
      </c>
      <c r="C7" s="81">
        <v>110.5</v>
      </c>
      <c r="D7" s="81"/>
      <c r="E7" s="81"/>
      <c r="F7" s="81">
        <v>108.5</v>
      </c>
      <c r="G7" s="81"/>
      <c r="H7" s="81"/>
      <c r="I7" s="81">
        <v>87.5</v>
      </c>
      <c r="J7" s="100"/>
      <c r="K7" s="100"/>
      <c r="L7" s="81">
        <v>121.5</v>
      </c>
      <c r="M7" s="81"/>
      <c r="N7" s="81"/>
      <c r="O7" s="81">
        <v>119.5</v>
      </c>
      <c r="P7" s="81"/>
      <c r="Q7" s="81"/>
      <c r="R7" s="81">
        <v>95.5</v>
      </c>
      <c r="S7" s="81"/>
      <c r="U7" s="81">
        <v>117.41</v>
      </c>
      <c r="V7" s="81"/>
      <c r="W7" s="81"/>
      <c r="X7" s="81">
        <v>115.53</v>
      </c>
      <c r="Y7" s="81"/>
      <c r="Z7" s="81"/>
      <c r="AA7" s="81">
        <v>94.24</v>
      </c>
      <c r="AB7" s="81"/>
    </row>
    <row r="8" spans="2:28" ht="12.75" customHeight="1">
      <c r="B8" s="4">
        <f t="shared" ref="B8" si="0">B7+7</f>
        <v>41285</v>
      </c>
      <c r="C8" s="81">
        <v>106.5</v>
      </c>
      <c r="D8" s="81"/>
      <c r="E8" s="81"/>
      <c r="F8" s="81">
        <v>104.5</v>
      </c>
      <c r="G8" s="81"/>
      <c r="H8" s="81"/>
      <c r="I8" s="81">
        <v>87.5</v>
      </c>
      <c r="J8" s="100"/>
      <c r="K8" s="100"/>
      <c r="L8" s="81">
        <v>117.5</v>
      </c>
      <c r="M8" s="81"/>
      <c r="N8" s="81"/>
      <c r="O8" s="81">
        <v>115.5</v>
      </c>
      <c r="P8" s="81"/>
      <c r="Q8" s="81"/>
      <c r="R8" s="81">
        <v>95.5</v>
      </c>
      <c r="S8" s="81"/>
      <c r="U8" s="81">
        <v>113.65</v>
      </c>
      <c r="V8" s="81"/>
      <c r="W8" s="81"/>
      <c r="X8" s="81">
        <v>111.53</v>
      </c>
      <c r="Y8" s="81"/>
      <c r="Z8" s="81"/>
      <c r="AA8" s="81">
        <v>94.24</v>
      </c>
      <c r="AB8" s="81"/>
    </row>
    <row r="9" spans="2:28" ht="12.75" customHeight="1">
      <c r="B9" s="126">
        <f>B8+7</f>
        <v>41292</v>
      </c>
      <c r="C9" s="81">
        <v>106.5</v>
      </c>
      <c r="D9" s="81"/>
      <c r="E9" s="81"/>
      <c r="F9" s="81">
        <v>104.5</v>
      </c>
      <c r="G9" s="81"/>
      <c r="H9" s="81"/>
      <c r="I9" s="81">
        <v>85.5</v>
      </c>
      <c r="J9" s="100"/>
      <c r="K9" s="100"/>
      <c r="L9" s="81">
        <v>117.5</v>
      </c>
      <c r="M9" s="81"/>
      <c r="N9" s="81"/>
      <c r="O9" s="81">
        <v>115.5</v>
      </c>
      <c r="P9" s="81"/>
      <c r="Q9" s="81"/>
      <c r="R9" s="81">
        <v>95.5</v>
      </c>
      <c r="S9" s="81"/>
      <c r="U9" s="81">
        <v>113.65</v>
      </c>
      <c r="V9" s="81"/>
      <c r="W9" s="81"/>
      <c r="X9" s="81">
        <v>111.53</v>
      </c>
      <c r="Y9" s="81"/>
      <c r="Z9" s="81"/>
      <c r="AA9" s="81">
        <v>93.3</v>
      </c>
      <c r="AB9" s="81"/>
    </row>
    <row r="10" spans="2:28" ht="12.75" customHeight="1">
      <c r="B10" s="126">
        <f t="shared" ref="B10:B58" si="1">B9+7</f>
        <v>41299</v>
      </c>
      <c r="C10" s="81">
        <v>116.5</v>
      </c>
      <c r="D10" s="81"/>
      <c r="E10" s="81"/>
      <c r="F10" s="81">
        <v>114.5</v>
      </c>
      <c r="G10" s="81"/>
      <c r="H10" s="81"/>
      <c r="I10" s="81">
        <v>92.5</v>
      </c>
      <c r="J10" s="100"/>
      <c r="K10" s="100"/>
      <c r="L10" s="81">
        <v>127.5</v>
      </c>
      <c r="M10" s="81"/>
      <c r="N10" s="81"/>
      <c r="O10" s="81">
        <v>126.5</v>
      </c>
      <c r="P10" s="81"/>
      <c r="Q10" s="81"/>
      <c r="R10" s="81">
        <v>97</v>
      </c>
      <c r="S10" s="81"/>
      <c r="U10" s="81">
        <v>123.41</v>
      </c>
      <c r="V10" s="81"/>
      <c r="W10" s="81"/>
      <c r="X10" s="81">
        <v>121.59</v>
      </c>
      <c r="Y10" s="81"/>
      <c r="Z10" s="81"/>
      <c r="AA10" s="81">
        <v>96.83</v>
      </c>
      <c r="AB10" s="81"/>
    </row>
    <row r="11" spans="2:28" ht="12.75" customHeight="1">
      <c r="B11" s="126">
        <f t="shared" si="1"/>
        <v>41306</v>
      </c>
      <c r="C11" s="81">
        <v>132.5</v>
      </c>
      <c r="D11" s="81"/>
      <c r="E11" s="81"/>
      <c r="F11" s="81">
        <v>130.5</v>
      </c>
      <c r="G11" s="81"/>
      <c r="H11" s="81"/>
      <c r="I11" s="81">
        <v>102.5</v>
      </c>
      <c r="J11" s="100"/>
      <c r="K11" s="100"/>
      <c r="L11" s="81">
        <v>144.5</v>
      </c>
      <c r="M11" s="81"/>
      <c r="N11" s="81"/>
      <c r="O11" s="81">
        <v>143.5</v>
      </c>
      <c r="P11" s="81"/>
      <c r="Q11" s="81"/>
      <c r="R11" s="81">
        <v>108.5</v>
      </c>
      <c r="S11" s="81"/>
      <c r="U11" s="81">
        <v>139.93</v>
      </c>
      <c r="V11" s="81"/>
      <c r="W11" s="81"/>
      <c r="X11" s="81">
        <v>138.12</v>
      </c>
      <c r="Y11" s="81"/>
      <c r="Z11" s="81"/>
      <c r="AA11" s="81">
        <v>106.58</v>
      </c>
      <c r="AB11" s="81"/>
    </row>
    <row r="12" spans="2:28" ht="12.75" customHeight="1">
      <c r="B12" s="126">
        <f t="shared" si="1"/>
        <v>41313</v>
      </c>
      <c r="C12" s="81">
        <v>136.5</v>
      </c>
      <c r="D12" s="81"/>
      <c r="E12" s="81"/>
      <c r="F12" s="81">
        <v>134.5</v>
      </c>
      <c r="G12" s="81"/>
      <c r="H12" s="81"/>
      <c r="I12" s="81">
        <v>104.5</v>
      </c>
      <c r="J12" s="100"/>
      <c r="K12" s="100"/>
      <c r="L12" s="81">
        <v>148.5</v>
      </c>
      <c r="M12" s="81"/>
      <c r="N12" s="81"/>
      <c r="O12" s="81">
        <v>147.5</v>
      </c>
      <c r="P12" s="81"/>
      <c r="Q12" s="81"/>
      <c r="R12" s="81">
        <v>110.5</v>
      </c>
      <c r="S12" s="81"/>
      <c r="U12" s="81">
        <v>143.94</v>
      </c>
      <c r="V12" s="81"/>
      <c r="W12" s="81"/>
      <c r="X12" s="81">
        <v>142.1</v>
      </c>
      <c r="Y12" s="81"/>
      <c r="Z12" s="81"/>
      <c r="AA12" s="81">
        <v>108.57</v>
      </c>
      <c r="AB12" s="81"/>
    </row>
    <row r="13" spans="2:28" ht="12.75" customHeight="1">
      <c r="B13" s="126">
        <f t="shared" si="1"/>
        <v>41320</v>
      </c>
      <c r="C13" s="81">
        <v>113.5</v>
      </c>
      <c r="D13" s="81"/>
      <c r="E13" s="81"/>
      <c r="F13" s="81">
        <v>111.5</v>
      </c>
      <c r="G13" s="81"/>
      <c r="H13" s="81"/>
      <c r="I13" s="81">
        <v>81.5</v>
      </c>
      <c r="J13" s="100"/>
      <c r="K13" s="100"/>
      <c r="L13" s="81">
        <v>123.5</v>
      </c>
      <c r="M13" s="81"/>
      <c r="N13" s="81"/>
      <c r="O13" s="81">
        <v>122.5</v>
      </c>
      <c r="P13" s="81"/>
      <c r="Q13" s="81"/>
      <c r="R13" s="81">
        <v>85.5</v>
      </c>
      <c r="S13" s="81"/>
      <c r="U13" s="81">
        <v>120.24</v>
      </c>
      <c r="V13" s="81"/>
      <c r="W13" s="81"/>
      <c r="X13" s="81">
        <v>118.3</v>
      </c>
      <c r="Y13" s="81"/>
      <c r="Z13" s="81"/>
      <c r="AA13" s="81">
        <v>85.68</v>
      </c>
      <c r="AB13" s="81"/>
    </row>
    <row r="14" spans="2:28" ht="12.75" customHeight="1">
      <c r="B14" s="126">
        <f t="shared" si="1"/>
        <v>41327</v>
      </c>
      <c r="C14" s="81">
        <v>97.5</v>
      </c>
      <c r="D14" s="81"/>
      <c r="E14" s="81"/>
      <c r="F14" s="81">
        <v>95.5</v>
      </c>
      <c r="G14" s="81"/>
      <c r="H14" s="81"/>
      <c r="I14" s="81">
        <v>77.5</v>
      </c>
      <c r="J14" s="100"/>
      <c r="K14" s="100"/>
      <c r="L14" s="81">
        <v>109.5</v>
      </c>
      <c r="M14" s="81"/>
      <c r="N14" s="81"/>
      <c r="O14" s="81">
        <v>105.5</v>
      </c>
      <c r="P14" s="81"/>
      <c r="Q14" s="81"/>
      <c r="R14" s="81">
        <v>81.5</v>
      </c>
      <c r="S14" s="81"/>
      <c r="U14" s="81">
        <v>104.71</v>
      </c>
      <c r="V14" s="81"/>
      <c r="W14" s="81"/>
      <c r="X14" s="81">
        <v>102.01</v>
      </c>
      <c r="Y14" s="81"/>
      <c r="Z14" s="81"/>
      <c r="AA14" s="81">
        <v>81.69</v>
      </c>
      <c r="AB14" s="81"/>
    </row>
    <row r="15" spans="2:28" ht="12.75" customHeight="1">
      <c r="B15" s="126">
        <f t="shared" si="1"/>
        <v>41334</v>
      </c>
      <c r="C15" s="81">
        <v>97.5</v>
      </c>
      <c r="D15" s="81"/>
      <c r="E15" s="81"/>
      <c r="F15" s="81">
        <v>95.5</v>
      </c>
      <c r="G15" s="81"/>
      <c r="H15" s="81"/>
      <c r="I15" s="81">
        <v>77.5</v>
      </c>
      <c r="J15" s="100"/>
      <c r="K15" s="100"/>
      <c r="L15" s="81">
        <v>109.5</v>
      </c>
      <c r="M15" s="81"/>
      <c r="N15" s="81"/>
      <c r="O15" s="81">
        <v>105.5</v>
      </c>
      <c r="P15" s="81"/>
      <c r="Q15" s="81"/>
      <c r="R15" s="81">
        <v>81.5</v>
      </c>
      <c r="S15" s="81"/>
      <c r="U15" s="81">
        <v>104.71</v>
      </c>
      <c r="V15" s="81"/>
      <c r="W15" s="81"/>
      <c r="X15" s="81">
        <v>102.01</v>
      </c>
      <c r="Y15" s="81"/>
      <c r="Z15" s="81"/>
      <c r="AA15" s="81">
        <v>81.69</v>
      </c>
      <c r="AB15" s="81"/>
    </row>
    <row r="16" spans="2:28" ht="12.75" customHeight="1">
      <c r="B16" s="126">
        <f t="shared" si="1"/>
        <v>41341</v>
      </c>
      <c r="C16" s="81">
        <v>98.5</v>
      </c>
      <c r="D16" s="81"/>
      <c r="E16" s="81"/>
      <c r="F16" s="81">
        <v>96.5</v>
      </c>
      <c r="G16" s="81"/>
      <c r="H16" s="81"/>
      <c r="I16" s="81">
        <v>78.5</v>
      </c>
      <c r="J16" s="100"/>
      <c r="K16" s="100"/>
      <c r="L16" s="81">
        <v>110.5</v>
      </c>
      <c r="M16" s="81"/>
      <c r="N16" s="81"/>
      <c r="O16" s="81">
        <v>106.5</v>
      </c>
      <c r="P16" s="81"/>
      <c r="Q16" s="81"/>
      <c r="R16" s="81">
        <v>82.5</v>
      </c>
      <c r="S16" s="81"/>
      <c r="U16" s="81">
        <v>105.72</v>
      </c>
      <c r="V16" s="81"/>
      <c r="W16" s="81"/>
      <c r="X16" s="81">
        <v>103</v>
      </c>
      <c r="Y16" s="81"/>
      <c r="Z16" s="81"/>
      <c r="AA16" s="81">
        <v>82.68</v>
      </c>
      <c r="AB16" s="81"/>
    </row>
    <row r="17" spans="2:47" ht="12.75" customHeight="1">
      <c r="B17" s="126">
        <f t="shared" si="1"/>
        <v>41348</v>
      </c>
      <c r="C17" s="81">
        <v>109.5</v>
      </c>
      <c r="D17" s="81"/>
      <c r="E17" s="81"/>
      <c r="F17" s="81">
        <v>107.5</v>
      </c>
      <c r="G17" s="81"/>
      <c r="H17" s="81"/>
      <c r="I17" s="81">
        <v>90.5</v>
      </c>
      <c r="J17" s="100"/>
      <c r="K17" s="100"/>
      <c r="L17" s="81">
        <v>122.5</v>
      </c>
      <c r="M17" s="81"/>
      <c r="N17" s="81"/>
      <c r="O17" s="81">
        <v>118.5</v>
      </c>
      <c r="P17" s="81"/>
      <c r="Q17" s="81"/>
      <c r="R17" s="81">
        <v>96.5</v>
      </c>
      <c r="S17" s="81"/>
      <c r="U17" s="81">
        <v>117.47</v>
      </c>
      <c r="V17" s="81"/>
      <c r="W17" s="81"/>
      <c r="X17" s="81">
        <v>114.77</v>
      </c>
      <c r="Y17" s="81"/>
      <c r="Z17" s="81"/>
      <c r="AA17" s="81">
        <v>95.28</v>
      </c>
      <c r="AB17" s="81"/>
    </row>
    <row r="18" spans="2:47" ht="12.75" customHeight="1">
      <c r="B18" s="126">
        <f t="shared" si="1"/>
        <v>41355</v>
      </c>
      <c r="C18" s="81">
        <v>121.5</v>
      </c>
      <c r="D18" s="81"/>
      <c r="E18" s="81"/>
      <c r="F18" s="81">
        <v>119.5</v>
      </c>
      <c r="G18" s="81"/>
      <c r="H18" s="81"/>
      <c r="I18" s="81">
        <v>99.5</v>
      </c>
      <c r="J18" s="100"/>
      <c r="K18" s="100"/>
      <c r="L18" s="81">
        <v>132.5</v>
      </c>
      <c r="M18" s="81"/>
      <c r="N18" s="81"/>
      <c r="O18" s="81">
        <v>130.5</v>
      </c>
      <c r="P18" s="81"/>
      <c r="Q18" s="81"/>
      <c r="R18" s="81">
        <v>107.5</v>
      </c>
      <c r="S18" s="81"/>
      <c r="U18" s="81">
        <v>128.88</v>
      </c>
      <c r="V18" s="81"/>
      <c r="W18" s="81"/>
      <c r="X18" s="81">
        <v>127</v>
      </c>
      <c r="Y18" s="81"/>
      <c r="Z18" s="81"/>
      <c r="AA18" s="81">
        <v>105.33</v>
      </c>
      <c r="AB18" s="81"/>
    </row>
    <row r="19" spans="2:47" ht="12.75" customHeight="1">
      <c r="B19" s="126">
        <f t="shared" si="1"/>
        <v>41362</v>
      </c>
      <c r="C19" s="81">
        <v>134.5</v>
      </c>
      <c r="D19" s="81"/>
      <c r="E19" s="81"/>
      <c r="F19" s="81">
        <v>132.5</v>
      </c>
      <c r="G19" s="81"/>
      <c r="H19" s="81"/>
      <c r="I19" s="81">
        <v>99.5</v>
      </c>
      <c r="J19" s="100"/>
      <c r="K19" s="100"/>
      <c r="L19" s="81">
        <v>144.5</v>
      </c>
      <c r="M19" s="81"/>
      <c r="N19" s="81"/>
      <c r="O19" s="81">
        <v>143.5</v>
      </c>
      <c r="P19" s="81"/>
      <c r="Q19" s="81"/>
      <c r="R19" s="81">
        <v>107.5</v>
      </c>
      <c r="S19" s="81"/>
      <c r="U19" s="81">
        <v>141.47</v>
      </c>
      <c r="V19" s="81"/>
      <c r="W19" s="81"/>
      <c r="X19" s="81">
        <v>140</v>
      </c>
      <c r="Y19" s="81"/>
      <c r="Z19" s="81"/>
      <c r="AA19" s="81">
        <v>106.73</v>
      </c>
      <c r="AB19" s="81"/>
    </row>
    <row r="20" spans="2:47" ht="12.75" customHeight="1">
      <c r="B20" s="126">
        <f t="shared" si="1"/>
        <v>41369</v>
      </c>
      <c r="C20" s="81">
        <v>132.5</v>
      </c>
      <c r="D20" s="81"/>
      <c r="E20" s="81"/>
      <c r="F20" s="81">
        <v>130.5</v>
      </c>
      <c r="G20" s="81"/>
      <c r="H20" s="81"/>
      <c r="I20" s="81">
        <v>92.5</v>
      </c>
      <c r="J20" s="100"/>
      <c r="K20" s="100"/>
      <c r="L20" s="81">
        <v>141.5</v>
      </c>
      <c r="M20" s="81"/>
      <c r="N20" s="81"/>
      <c r="O20" s="81">
        <v>141.5</v>
      </c>
      <c r="P20" s="81"/>
      <c r="Q20" s="81"/>
      <c r="R20" s="81">
        <v>102.5</v>
      </c>
      <c r="S20" s="81"/>
      <c r="U20" s="81">
        <v>138.83000000000001</v>
      </c>
      <c r="V20" s="81"/>
      <c r="W20" s="81"/>
      <c r="X20" s="81">
        <v>138</v>
      </c>
      <c r="Y20" s="81"/>
      <c r="Z20" s="81"/>
      <c r="AA20" s="81">
        <v>101.01</v>
      </c>
      <c r="AB20" s="81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</row>
    <row r="21" spans="2:47" ht="12.75" customHeight="1">
      <c r="B21" s="126">
        <f t="shared" si="1"/>
        <v>41376</v>
      </c>
      <c r="C21" s="81">
        <v>104.5</v>
      </c>
      <c r="D21" s="81"/>
      <c r="E21" s="81"/>
      <c r="F21" s="81">
        <v>102.5</v>
      </c>
      <c r="G21" s="81"/>
      <c r="H21" s="81"/>
      <c r="I21" s="81">
        <v>78.5</v>
      </c>
      <c r="J21" s="81"/>
      <c r="K21" s="81"/>
      <c r="L21" s="81">
        <v>117.5</v>
      </c>
      <c r="M21" s="81"/>
      <c r="N21" s="81"/>
      <c r="O21" s="81">
        <v>111.5</v>
      </c>
      <c r="P21" s="81"/>
      <c r="Q21" s="81"/>
      <c r="R21" s="81">
        <v>87.5</v>
      </c>
      <c r="S21" s="81"/>
      <c r="T21" s="81"/>
      <c r="U21" s="81">
        <v>112.36</v>
      </c>
      <c r="V21" s="81"/>
      <c r="W21" s="81"/>
      <c r="X21" s="81">
        <v>108.96</v>
      </c>
      <c r="Y21" s="81"/>
      <c r="Z21" s="81"/>
      <c r="AA21" s="81">
        <v>85.77</v>
      </c>
      <c r="AB21" s="81"/>
    </row>
    <row r="22" spans="2:47" s="107" customFormat="1" ht="12.75" customHeight="1">
      <c r="B22" s="126">
        <f t="shared" si="1"/>
        <v>41383</v>
      </c>
      <c r="C22" s="119">
        <v>82.5</v>
      </c>
      <c r="D22" s="119"/>
      <c r="E22" s="119"/>
      <c r="F22" s="119">
        <v>80.5</v>
      </c>
      <c r="G22" s="119"/>
      <c r="H22" s="119"/>
      <c r="I22" s="119">
        <v>77.5</v>
      </c>
      <c r="J22" s="119"/>
      <c r="K22" s="119"/>
      <c r="L22" s="119">
        <v>98.5</v>
      </c>
      <c r="M22" s="119"/>
      <c r="N22" s="119"/>
      <c r="O22" s="119">
        <v>89.5</v>
      </c>
      <c r="P22" s="119"/>
      <c r="Q22" s="119"/>
      <c r="R22" s="119">
        <v>86.5</v>
      </c>
      <c r="S22" s="119"/>
      <c r="T22" s="119"/>
      <c r="U22" s="119">
        <v>91.6</v>
      </c>
      <c r="V22" s="119"/>
      <c r="W22" s="119"/>
      <c r="X22" s="119">
        <v>86.95</v>
      </c>
      <c r="Y22" s="119"/>
      <c r="Z22" s="112"/>
      <c r="AA22" s="119">
        <v>83.84</v>
      </c>
      <c r="AB22" s="119"/>
    </row>
    <row r="23" spans="2:47" s="107" customFormat="1" ht="12.75" customHeight="1">
      <c r="B23" s="126">
        <f t="shared" si="1"/>
        <v>41390</v>
      </c>
      <c r="C23" s="119">
        <v>82.5</v>
      </c>
      <c r="D23" s="119"/>
      <c r="E23" s="119"/>
      <c r="F23" s="119">
        <v>80.5</v>
      </c>
      <c r="G23" s="119"/>
      <c r="H23" s="119"/>
      <c r="I23" s="119">
        <v>77.5</v>
      </c>
      <c r="J23" s="119"/>
      <c r="K23" s="119"/>
      <c r="L23" s="119">
        <v>98.5</v>
      </c>
      <c r="M23" s="119"/>
      <c r="N23" s="119"/>
      <c r="O23" s="119">
        <v>89.5</v>
      </c>
      <c r="P23" s="119"/>
      <c r="Q23" s="119"/>
      <c r="R23" s="119">
        <v>86.5</v>
      </c>
      <c r="S23" s="119"/>
      <c r="T23" s="119"/>
      <c r="U23" s="119">
        <v>91.6</v>
      </c>
      <c r="V23" s="119"/>
      <c r="W23" s="119"/>
      <c r="X23" s="119">
        <v>86.95</v>
      </c>
      <c r="Y23" s="119"/>
      <c r="Z23" s="112"/>
      <c r="AA23" s="119">
        <v>83.84</v>
      </c>
      <c r="AB23" s="119"/>
    </row>
    <row r="24" spans="2:47" s="107" customFormat="1" ht="12.75" customHeight="1">
      <c r="B24" s="126">
        <f t="shared" si="1"/>
        <v>41397</v>
      </c>
      <c r="C24" s="119">
        <v>82.5</v>
      </c>
      <c r="D24" s="119"/>
      <c r="E24" s="119"/>
      <c r="F24" s="119">
        <v>80.5</v>
      </c>
      <c r="G24" s="119"/>
      <c r="H24" s="119"/>
      <c r="I24" s="119">
        <v>77.5</v>
      </c>
      <c r="J24" s="119"/>
      <c r="K24" s="119"/>
      <c r="L24" s="119">
        <v>98.5</v>
      </c>
      <c r="M24" s="119"/>
      <c r="N24" s="119"/>
      <c r="O24" s="119">
        <v>89.5</v>
      </c>
      <c r="P24" s="119"/>
      <c r="Q24" s="119"/>
      <c r="R24" s="119">
        <v>86.5</v>
      </c>
      <c r="S24" s="119"/>
      <c r="T24" s="119"/>
      <c r="U24" s="119">
        <v>91.6</v>
      </c>
      <c r="V24" s="119"/>
      <c r="W24" s="119"/>
      <c r="X24" s="119">
        <v>86.95</v>
      </c>
      <c r="Y24" s="119"/>
      <c r="Z24" s="112"/>
      <c r="AA24" s="119">
        <v>83.84</v>
      </c>
      <c r="AB24" s="119"/>
    </row>
    <row r="25" spans="2:47" s="107" customFormat="1" ht="12.75" customHeight="1">
      <c r="B25" s="126">
        <f t="shared" si="1"/>
        <v>41404</v>
      </c>
      <c r="C25" s="119">
        <v>92.5</v>
      </c>
      <c r="D25" s="119"/>
      <c r="E25" s="119"/>
      <c r="F25" s="119">
        <v>90.5</v>
      </c>
      <c r="G25" s="119"/>
      <c r="H25" s="119"/>
      <c r="I25" s="119">
        <v>80.5</v>
      </c>
      <c r="J25" s="119"/>
      <c r="K25" s="119"/>
      <c r="L25" s="119">
        <v>103.5</v>
      </c>
      <c r="M25" s="119"/>
      <c r="N25" s="119"/>
      <c r="O25" s="119">
        <v>99.5</v>
      </c>
      <c r="P25" s="119"/>
      <c r="Q25" s="119"/>
      <c r="R25" s="119">
        <v>89.5</v>
      </c>
      <c r="S25" s="119"/>
      <c r="T25" s="119"/>
      <c r="U25" s="119">
        <v>99.65</v>
      </c>
      <c r="V25" s="119"/>
      <c r="W25" s="119"/>
      <c r="X25" s="119">
        <v>96.95</v>
      </c>
      <c r="Y25" s="119"/>
      <c r="Z25" s="112"/>
      <c r="AA25" s="119">
        <v>86.83</v>
      </c>
      <c r="AB25" s="119"/>
    </row>
    <row r="26" spans="2:47" s="107" customFormat="1" ht="12.75" customHeight="1">
      <c r="B26" s="126">
        <f t="shared" si="1"/>
        <v>41411</v>
      </c>
      <c r="C26" s="119">
        <v>107.5</v>
      </c>
      <c r="D26" s="119"/>
      <c r="E26" s="119"/>
      <c r="F26" s="119">
        <v>105.5</v>
      </c>
      <c r="G26" s="119"/>
      <c r="H26" s="119"/>
      <c r="I26" s="119">
        <v>89.5</v>
      </c>
      <c r="J26" s="119"/>
      <c r="K26" s="119"/>
      <c r="L26" s="119">
        <v>117.5</v>
      </c>
      <c r="M26" s="119"/>
      <c r="N26" s="119"/>
      <c r="O26" s="119">
        <v>116.5</v>
      </c>
      <c r="P26" s="119"/>
      <c r="Q26" s="119"/>
      <c r="R26" s="119">
        <v>96.5</v>
      </c>
      <c r="S26" s="119"/>
      <c r="T26" s="119"/>
      <c r="U26" s="119">
        <v>114.6</v>
      </c>
      <c r="V26" s="119"/>
      <c r="W26" s="119"/>
      <c r="X26" s="119">
        <v>112.78</v>
      </c>
      <c r="Y26" s="119"/>
      <c r="Z26" s="112"/>
      <c r="AA26" s="119">
        <v>94.21</v>
      </c>
      <c r="AB26" s="119"/>
    </row>
    <row r="27" spans="2:47" s="107" customFormat="1" ht="12.75" customHeight="1">
      <c r="B27" s="126">
        <f t="shared" si="1"/>
        <v>41418</v>
      </c>
      <c r="C27" s="119">
        <v>122.5</v>
      </c>
      <c r="D27" s="119"/>
      <c r="E27" s="119"/>
      <c r="F27" s="119">
        <v>120.5</v>
      </c>
      <c r="G27" s="119"/>
      <c r="H27" s="119"/>
      <c r="I27" s="119">
        <v>100.5</v>
      </c>
      <c r="J27" s="119"/>
      <c r="K27" s="119"/>
      <c r="L27" s="119">
        <v>132.5</v>
      </c>
      <c r="M27" s="119"/>
      <c r="N27" s="119"/>
      <c r="O27" s="119">
        <v>131.5</v>
      </c>
      <c r="P27" s="119"/>
      <c r="Q27" s="119"/>
      <c r="R27" s="119">
        <v>107.5</v>
      </c>
      <c r="S27" s="119"/>
      <c r="T27" s="119"/>
      <c r="U27" s="119">
        <v>129.24</v>
      </c>
      <c r="V27" s="119"/>
      <c r="W27" s="119"/>
      <c r="X27" s="119">
        <v>127.53</v>
      </c>
      <c r="Y27" s="119"/>
      <c r="Z27" s="112"/>
      <c r="AA27" s="119">
        <v>105.21</v>
      </c>
      <c r="AB27" s="119"/>
    </row>
    <row r="28" spans="2:47" s="107" customFormat="1" ht="12.75" customHeight="1">
      <c r="B28" s="126">
        <f t="shared" si="1"/>
        <v>41425</v>
      </c>
      <c r="C28" s="119">
        <v>120.5</v>
      </c>
      <c r="D28" s="119"/>
      <c r="E28" s="119"/>
      <c r="F28" s="119">
        <v>118.5</v>
      </c>
      <c r="G28" s="119"/>
      <c r="H28" s="119"/>
      <c r="I28" s="119">
        <v>98.5</v>
      </c>
      <c r="J28" s="119"/>
      <c r="K28" s="119"/>
      <c r="L28" s="119">
        <v>131.5</v>
      </c>
      <c r="M28" s="119"/>
      <c r="N28" s="119"/>
      <c r="O28" s="119">
        <v>130.5</v>
      </c>
      <c r="P28" s="119"/>
      <c r="Q28" s="119"/>
      <c r="R28" s="119">
        <v>106.5</v>
      </c>
      <c r="S28" s="119"/>
      <c r="T28" s="119"/>
      <c r="U28" s="119">
        <v>127.87</v>
      </c>
      <c r="V28" s="119"/>
      <c r="W28" s="119"/>
      <c r="X28" s="119">
        <v>126.29</v>
      </c>
      <c r="Y28" s="119"/>
      <c r="Z28" s="112"/>
      <c r="AA28" s="119">
        <v>104.08</v>
      </c>
      <c r="AB28" s="119"/>
    </row>
    <row r="29" spans="2:47" s="107" customFormat="1" ht="12.75" customHeight="1">
      <c r="B29" s="126">
        <f t="shared" si="1"/>
        <v>41432</v>
      </c>
      <c r="C29" s="119">
        <v>102.5</v>
      </c>
      <c r="D29" s="119"/>
      <c r="E29" s="119"/>
      <c r="F29" s="119">
        <v>100.5</v>
      </c>
      <c r="G29" s="119"/>
      <c r="H29" s="119"/>
      <c r="I29" s="119">
        <v>89.5</v>
      </c>
      <c r="J29" s="119"/>
      <c r="K29" s="119"/>
      <c r="L29" s="119">
        <v>111.5</v>
      </c>
      <c r="M29" s="119"/>
      <c r="N29" s="119"/>
      <c r="O29" s="119">
        <v>109.5</v>
      </c>
      <c r="P29" s="119"/>
      <c r="Q29" s="119"/>
      <c r="R29" s="119">
        <v>94.5</v>
      </c>
      <c r="S29" s="119"/>
      <c r="T29" s="119"/>
      <c r="U29" s="119">
        <v>108.61</v>
      </c>
      <c r="V29" s="119"/>
      <c r="W29" s="119"/>
      <c r="X29" s="119">
        <v>106.73</v>
      </c>
      <c r="Y29" s="119"/>
      <c r="Z29" s="112"/>
      <c r="AA29" s="119">
        <v>93.75</v>
      </c>
      <c r="AB29" s="119"/>
    </row>
    <row r="30" spans="2:47" s="107" customFormat="1" ht="12.75" customHeight="1">
      <c r="B30" s="126">
        <f t="shared" si="1"/>
        <v>41439</v>
      </c>
      <c r="C30" s="119">
        <v>83.5</v>
      </c>
      <c r="D30" s="119"/>
      <c r="E30" s="119"/>
      <c r="F30" s="119">
        <v>81.5</v>
      </c>
      <c r="G30" s="119"/>
      <c r="H30" s="119"/>
      <c r="I30" s="119">
        <v>71.5</v>
      </c>
      <c r="J30" s="119"/>
      <c r="K30" s="119"/>
      <c r="L30" s="119">
        <v>94.5</v>
      </c>
      <c r="M30" s="119"/>
      <c r="N30" s="119"/>
      <c r="O30" s="119">
        <v>90.5</v>
      </c>
      <c r="P30" s="119"/>
      <c r="Q30" s="119"/>
      <c r="R30" s="119">
        <v>76.5</v>
      </c>
      <c r="S30" s="119"/>
      <c r="T30" s="119"/>
      <c r="U30" s="119">
        <v>90.2</v>
      </c>
      <c r="V30" s="119"/>
      <c r="W30" s="119"/>
      <c r="X30" s="119">
        <v>87.71</v>
      </c>
      <c r="Y30" s="119"/>
      <c r="AA30" s="119">
        <v>75.75</v>
      </c>
      <c r="AB30" s="119"/>
    </row>
    <row r="31" spans="2:47" s="107" customFormat="1" ht="12.75" customHeight="1">
      <c r="B31" s="126">
        <f t="shared" si="1"/>
        <v>41446</v>
      </c>
      <c r="C31" s="119">
        <v>83.5</v>
      </c>
      <c r="D31" s="119"/>
      <c r="E31" s="119"/>
      <c r="F31" s="119">
        <v>81.5</v>
      </c>
      <c r="G31" s="119"/>
      <c r="H31" s="119"/>
      <c r="I31" s="119">
        <v>71.5</v>
      </c>
      <c r="J31" s="119"/>
      <c r="K31" s="119"/>
      <c r="L31" s="119">
        <v>97.5</v>
      </c>
      <c r="M31" s="119"/>
      <c r="N31" s="119"/>
      <c r="O31" s="119">
        <v>90.5</v>
      </c>
      <c r="P31" s="119"/>
      <c r="Q31" s="119"/>
      <c r="R31" s="119">
        <v>76.5</v>
      </c>
      <c r="S31" s="119"/>
      <c r="T31" s="119"/>
      <c r="U31" s="119">
        <v>91.08</v>
      </c>
      <c r="V31" s="119"/>
      <c r="W31" s="119"/>
      <c r="X31" s="119">
        <v>87.71</v>
      </c>
      <c r="Y31" s="119"/>
      <c r="Z31" s="119"/>
      <c r="AA31" s="119">
        <v>75.75</v>
      </c>
      <c r="AB31" s="119"/>
    </row>
    <row r="32" spans="2:47" s="107" customFormat="1" ht="12.75" customHeight="1">
      <c r="B32" s="126">
        <f t="shared" si="1"/>
        <v>41453</v>
      </c>
      <c r="C32" s="127">
        <v>93.5</v>
      </c>
      <c r="D32" s="127"/>
      <c r="E32" s="127"/>
      <c r="F32" s="127">
        <v>91.5</v>
      </c>
      <c r="G32" s="127"/>
      <c r="H32" s="127"/>
      <c r="I32" s="127">
        <v>79.5</v>
      </c>
      <c r="J32" s="127"/>
      <c r="K32" s="127"/>
      <c r="L32" s="127">
        <v>109.5</v>
      </c>
      <c r="M32" s="127"/>
      <c r="N32" s="127"/>
      <c r="O32" s="127">
        <v>100.5</v>
      </c>
      <c r="P32" s="127"/>
      <c r="Q32" s="127"/>
      <c r="R32" s="127">
        <v>83.5</v>
      </c>
      <c r="S32" s="127"/>
      <c r="T32" s="127"/>
      <c r="U32" s="127">
        <v>102.58</v>
      </c>
      <c r="V32" s="127"/>
      <c r="W32" s="127"/>
      <c r="X32" s="127">
        <v>97.49</v>
      </c>
      <c r="Y32" s="127"/>
      <c r="Z32" s="134"/>
      <c r="AA32" s="127">
        <v>82.86</v>
      </c>
      <c r="AB32" s="127"/>
    </row>
    <row r="33" spans="2:28" s="107" customFormat="1" ht="12.75" customHeight="1">
      <c r="B33" s="126">
        <f t="shared" si="1"/>
        <v>41460</v>
      </c>
      <c r="C33" s="119">
        <v>104.5</v>
      </c>
      <c r="D33" s="119"/>
      <c r="E33" s="119"/>
      <c r="F33" s="119">
        <v>102.5</v>
      </c>
      <c r="G33" s="119"/>
      <c r="H33" s="119"/>
      <c r="I33" s="119">
        <v>80.5</v>
      </c>
      <c r="J33" s="119"/>
      <c r="K33" s="119"/>
      <c r="L33" s="119">
        <v>114.5</v>
      </c>
      <c r="M33" s="119"/>
      <c r="N33" s="119"/>
      <c r="O33" s="119">
        <v>113.5</v>
      </c>
      <c r="P33" s="119"/>
      <c r="Q33" s="119"/>
      <c r="R33" s="119">
        <v>84.5</v>
      </c>
      <c r="S33" s="119"/>
      <c r="T33" s="119"/>
      <c r="U33" s="119">
        <v>110.43</v>
      </c>
      <c r="V33" s="119"/>
      <c r="W33" s="119"/>
      <c r="X33" s="119">
        <v>108.61</v>
      </c>
      <c r="Y33" s="119"/>
      <c r="Z33" s="112"/>
      <c r="AA33" s="119">
        <v>84.45</v>
      </c>
      <c r="AB33" s="119"/>
    </row>
    <row r="34" spans="2:28" s="107" customFormat="1" ht="12.75" customHeight="1">
      <c r="B34" s="126">
        <f t="shared" si="1"/>
        <v>41467</v>
      </c>
      <c r="C34" s="119">
        <v>107.5</v>
      </c>
      <c r="D34" s="119"/>
      <c r="E34" s="119"/>
      <c r="F34" s="119">
        <v>105.5</v>
      </c>
      <c r="G34" s="119"/>
      <c r="H34" s="119"/>
      <c r="I34" s="119">
        <v>80.5</v>
      </c>
      <c r="J34" s="119"/>
      <c r="K34" s="119"/>
      <c r="L34" s="119">
        <v>117.5</v>
      </c>
      <c r="M34" s="119"/>
      <c r="N34" s="119"/>
      <c r="O34" s="119">
        <v>117.5</v>
      </c>
      <c r="P34" s="119"/>
      <c r="Q34" s="119"/>
      <c r="R34" s="119">
        <v>84.5</v>
      </c>
      <c r="S34" s="119"/>
      <c r="T34" s="119"/>
      <c r="U34" s="119">
        <v>113.19</v>
      </c>
      <c r="V34" s="119"/>
      <c r="W34" s="119"/>
      <c r="X34" s="119">
        <v>111.67</v>
      </c>
      <c r="Y34" s="119"/>
      <c r="Z34" s="112"/>
      <c r="AA34" s="119">
        <v>84.45</v>
      </c>
      <c r="AB34" s="119"/>
    </row>
    <row r="35" spans="2:28" s="107" customFormat="1" ht="12.75" customHeight="1">
      <c r="B35" s="126">
        <f t="shared" si="1"/>
        <v>41474</v>
      </c>
      <c r="C35" s="119">
        <v>107.5</v>
      </c>
      <c r="D35" s="119"/>
      <c r="E35" s="119"/>
      <c r="F35" s="119">
        <v>105.5</v>
      </c>
      <c r="G35" s="119"/>
      <c r="H35" s="119"/>
      <c r="I35" s="119">
        <v>75.5</v>
      </c>
      <c r="J35" s="119"/>
      <c r="K35" s="119"/>
      <c r="L35" s="119">
        <v>117.5</v>
      </c>
      <c r="M35" s="119"/>
      <c r="N35" s="119"/>
      <c r="O35" s="119">
        <v>115.5</v>
      </c>
      <c r="P35" s="119"/>
      <c r="Q35" s="119"/>
      <c r="R35" s="119">
        <v>79.5</v>
      </c>
      <c r="S35" s="119"/>
      <c r="T35" s="119"/>
      <c r="U35" s="119">
        <v>113.19</v>
      </c>
      <c r="V35" s="119"/>
      <c r="W35" s="119"/>
      <c r="X35" s="119">
        <v>111.08</v>
      </c>
      <c r="Y35" s="119"/>
      <c r="Z35" s="112"/>
      <c r="AA35" s="119">
        <v>78.98</v>
      </c>
      <c r="AB35" s="119"/>
    </row>
    <row r="36" spans="2:28" s="107" customFormat="1" ht="12.75" customHeight="1">
      <c r="B36" s="126">
        <f t="shared" si="1"/>
        <v>41481</v>
      </c>
      <c r="C36" s="119">
        <v>104.5</v>
      </c>
      <c r="D36" s="119"/>
      <c r="E36" s="119"/>
      <c r="F36" s="119">
        <v>102.5</v>
      </c>
      <c r="G36" s="119"/>
      <c r="H36" s="119"/>
      <c r="I36" s="119">
        <v>72.5</v>
      </c>
      <c r="J36" s="119"/>
      <c r="K36" s="119"/>
      <c r="L36" s="119">
        <v>115.5</v>
      </c>
      <c r="M36" s="119"/>
      <c r="N36" s="119"/>
      <c r="O36" s="119">
        <v>114.5</v>
      </c>
      <c r="P36" s="119"/>
      <c r="Q36" s="119"/>
      <c r="R36" s="119">
        <v>77.5</v>
      </c>
      <c r="S36" s="119"/>
      <c r="T36" s="119"/>
      <c r="U36" s="119">
        <v>111.4</v>
      </c>
      <c r="V36" s="119"/>
      <c r="W36" s="119"/>
      <c r="X36" s="119">
        <v>110.06</v>
      </c>
      <c r="Y36" s="119"/>
      <c r="Z36" s="112"/>
      <c r="AA36" s="119">
        <v>76.62</v>
      </c>
      <c r="AB36" s="119"/>
    </row>
    <row r="37" spans="2:28" s="107" customFormat="1" ht="12.75" customHeight="1">
      <c r="B37" s="126">
        <f t="shared" si="1"/>
        <v>41488</v>
      </c>
      <c r="C37" s="119">
        <v>103.5</v>
      </c>
      <c r="D37" s="119"/>
      <c r="E37" s="119"/>
      <c r="F37" s="119">
        <v>101.5</v>
      </c>
      <c r="G37" s="119"/>
      <c r="H37" s="119"/>
      <c r="I37" s="119">
        <v>72.5</v>
      </c>
      <c r="J37" s="119"/>
      <c r="K37" s="119"/>
      <c r="L37" s="119">
        <v>115.5</v>
      </c>
      <c r="M37" s="119"/>
      <c r="N37" s="119"/>
      <c r="O37" s="119">
        <v>113.5</v>
      </c>
      <c r="P37" s="119"/>
      <c r="Q37" s="119"/>
      <c r="R37" s="119">
        <v>77.5</v>
      </c>
      <c r="S37" s="119"/>
      <c r="T37" s="119"/>
      <c r="U37" s="119">
        <v>110.93</v>
      </c>
      <c r="V37" s="119"/>
      <c r="W37" s="119"/>
      <c r="X37" s="119">
        <v>109.3</v>
      </c>
      <c r="Y37" s="119"/>
      <c r="Z37" s="112"/>
      <c r="AA37" s="119">
        <v>76.62</v>
      </c>
      <c r="AB37" s="119"/>
    </row>
    <row r="38" spans="2:28" s="107" customFormat="1" ht="12.75" customHeight="1">
      <c r="B38" s="126">
        <f t="shared" si="1"/>
        <v>41495</v>
      </c>
      <c r="C38" s="119">
        <v>102.5</v>
      </c>
      <c r="D38" s="119"/>
      <c r="E38" s="119"/>
      <c r="F38" s="119">
        <v>100.5</v>
      </c>
      <c r="G38" s="119"/>
      <c r="H38" s="119"/>
      <c r="I38" s="119">
        <v>75.5</v>
      </c>
      <c r="J38" s="119"/>
      <c r="K38" s="119"/>
      <c r="L38" s="119">
        <v>115.5</v>
      </c>
      <c r="M38" s="119"/>
      <c r="N38" s="119"/>
      <c r="O38" s="119">
        <v>112.5</v>
      </c>
      <c r="P38" s="119"/>
      <c r="Q38" s="119"/>
      <c r="R38" s="119">
        <v>80.5</v>
      </c>
      <c r="S38" s="119"/>
      <c r="T38" s="119"/>
      <c r="U38" s="119">
        <v>110.46</v>
      </c>
      <c r="V38" s="119"/>
      <c r="W38" s="119"/>
      <c r="X38" s="119">
        <v>108.53</v>
      </c>
      <c r="Y38" s="119"/>
      <c r="Z38" s="112"/>
      <c r="AA38" s="119">
        <v>78.8</v>
      </c>
      <c r="AB38" s="119"/>
    </row>
    <row r="39" spans="2:28" s="107" customFormat="1" ht="12.75" customHeight="1">
      <c r="B39" s="126">
        <f t="shared" si="1"/>
        <v>41502</v>
      </c>
      <c r="C39" s="119">
        <v>102.5</v>
      </c>
      <c r="D39" s="119"/>
      <c r="E39" s="119"/>
      <c r="F39" s="119">
        <v>100.5</v>
      </c>
      <c r="G39" s="119"/>
      <c r="H39" s="119"/>
      <c r="I39" s="119">
        <v>83.5</v>
      </c>
      <c r="J39" s="119"/>
      <c r="K39" s="119"/>
      <c r="L39" s="119">
        <v>116.5</v>
      </c>
      <c r="M39" s="119"/>
      <c r="N39" s="119"/>
      <c r="O39" s="119">
        <v>112.5</v>
      </c>
      <c r="P39" s="119"/>
      <c r="Q39" s="119"/>
      <c r="R39" s="119">
        <v>89.5</v>
      </c>
      <c r="S39" s="119"/>
      <c r="T39" s="119"/>
      <c r="U39" s="119">
        <v>111.35</v>
      </c>
      <c r="V39" s="119"/>
      <c r="W39" s="119"/>
      <c r="X39" s="119">
        <v>108.53</v>
      </c>
      <c r="Y39" s="119"/>
      <c r="Z39" s="112"/>
      <c r="AA39" s="119">
        <v>87.56</v>
      </c>
      <c r="AB39" s="119"/>
    </row>
    <row r="40" spans="2:28" s="107" customFormat="1" ht="12.75" customHeight="1">
      <c r="B40" s="126">
        <f t="shared" si="1"/>
        <v>41509</v>
      </c>
      <c r="C40" s="119">
        <v>110.5</v>
      </c>
      <c r="D40" s="119"/>
      <c r="E40" s="119"/>
      <c r="F40" s="119">
        <v>108.5</v>
      </c>
      <c r="G40" s="119"/>
      <c r="H40" s="119"/>
      <c r="I40" s="119">
        <v>92.5</v>
      </c>
      <c r="J40" s="119"/>
      <c r="K40" s="119"/>
      <c r="L40" s="119">
        <v>122.5</v>
      </c>
      <c r="M40" s="119"/>
      <c r="N40" s="119"/>
      <c r="O40" s="119">
        <v>117.5</v>
      </c>
      <c r="P40" s="119"/>
      <c r="Q40" s="119"/>
      <c r="R40" s="119">
        <v>97.5</v>
      </c>
      <c r="S40" s="119"/>
      <c r="T40" s="119"/>
      <c r="U40" s="119">
        <v>117.6</v>
      </c>
      <c r="V40" s="119"/>
      <c r="W40" s="119"/>
      <c r="X40" s="119">
        <v>114.02</v>
      </c>
      <c r="Y40" s="119"/>
      <c r="Z40" s="112"/>
      <c r="AA40" s="119">
        <v>95.12</v>
      </c>
      <c r="AB40" s="119"/>
    </row>
    <row r="41" spans="2:28" s="107" customFormat="1" ht="12.75" customHeight="1">
      <c r="B41" s="126">
        <f t="shared" si="1"/>
        <v>41516</v>
      </c>
      <c r="C41" s="131">
        <v>117.5</v>
      </c>
      <c r="D41" s="131"/>
      <c r="E41" s="131"/>
      <c r="F41" s="131">
        <v>115.5</v>
      </c>
      <c r="G41" s="131"/>
      <c r="H41" s="131"/>
      <c r="I41" s="131">
        <v>96.5</v>
      </c>
      <c r="J41" s="131"/>
      <c r="K41" s="131"/>
      <c r="L41" s="131">
        <v>129.5</v>
      </c>
      <c r="M41" s="131"/>
      <c r="N41" s="131"/>
      <c r="O41" s="131">
        <v>125.5</v>
      </c>
      <c r="P41" s="131"/>
      <c r="Q41" s="131"/>
      <c r="R41" s="131">
        <v>101.5</v>
      </c>
      <c r="S41" s="131"/>
      <c r="T41" s="131"/>
      <c r="U41" s="131">
        <v>124.49</v>
      </c>
      <c r="V41" s="131"/>
      <c r="W41" s="131"/>
      <c r="X41" s="131">
        <v>121.77</v>
      </c>
      <c r="Y41" s="131"/>
      <c r="Z41" s="131"/>
      <c r="AA41" s="131">
        <v>99.13</v>
      </c>
      <c r="AB41" s="119"/>
    </row>
    <row r="42" spans="2:28" s="107" customFormat="1" ht="12.75" customHeight="1">
      <c r="B42" s="126">
        <f t="shared" si="1"/>
        <v>41523</v>
      </c>
      <c r="C42" s="135">
        <v>117.5</v>
      </c>
      <c r="D42" s="136"/>
      <c r="E42" s="136"/>
      <c r="F42" s="135">
        <v>115.5</v>
      </c>
      <c r="G42" s="136"/>
      <c r="H42" s="136"/>
      <c r="I42" s="135">
        <v>95.5</v>
      </c>
      <c r="J42" s="119"/>
      <c r="K42" s="119"/>
      <c r="L42" s="135">
        <v>127.5</v>
      </c>
      <c r="M42" s="136"/>
      <c r="N42" s="136"/>
      <c r="O42" s="135">
        <v>126.5</v>
      </c>
      <c r="P42" s="136"/>
      <c r="Q42" s="136"/>
      <c r="R42" s="135">
        <v>99.5</v>
      </c>
      <c r="S42" s="119"/>
      <c r="T42" s="119"/>
      <c r="U42" s="135">
        <v>123.78</v>
      </c>
      <c r="V42" s="136"/>
      <c r="W42" s="136"/>
      <c r="X42" s="131">
        <v>122.3</v>
      </c>
      <c r="Y42" s="136"/>
      <c r="Z42" s="136"/>
      <c r="AA42" s="135">
        <v>97.6</v>
      </c>
      <c r="AB42" s="119"/>
    </row>
    <row r="43" spans="2:28" s="107" customFormat="1" ht="12.75" customHeight="1">
      <c r="B43" s="126">
        <f t="shared" si="1"/>
        <v>41530</v>
      </c>
      <c r="C43" s="135">
        <v>111.5</v>
      </c>
      <c r="D43" s="136"/>
      <c r="E43" s="136"/>
      <c r="F43" s="135">
        <v>109.5</v>
      </c>
      <c r="G43" s="136"/>
      <c r="H43" s="136"/>
      <c r="I43" s="135">
        <v>86.5</v>
      </c>
      <c r="J43" s="119"/>
      <c r="K43" s="119"/>
      <c r="L43" s="135">
        <v>123.5</v>
      </c>
      <c r="M43" s="136"/>
      <c r="N43" s="136"/>
      <c r="O43" s="135">
        <v>121.5</v>
      </c>
      <c r="P43" s="136"/>
      <c r="Q43" s="136"/>
      <c r="R43" s="135">
        <v>90.5</v>
      </c>
      <c r="S43" s="119"/>
      <c r="T43" s="119"/>
      <c r="U43" s="135">
        <v>119.65</v>
      </c>
      <c r="V43" s="136"/>
      <c r="W43" s="136"/>
      <c r="X43" s="131">
        <v>117.52</v>
      </c>
      <c r="Y43" s="136"/>
      <c r="Z43" s="136"/>
      <c r="AA43" s="135">
        <v>89.98</v>
      </c>
      <c r="AB43" s="119"/>
    </row>
    <row r="44" spans="2:28" s="107" customFormat="1" ht="12.75" customHeight="1">
      <c r="B44" s="126">
        <f t="shared" si="1"/>
        <v>41537</v>
      </c>
      <c r="C44" s="135">
        <v>101.5</v>
      </c>
      <c r="D44" s="136"/>
      <c r="E44" s="136"/>
      <c r="F44" s="135">
        <v>99.5</v>
      </c>
      <c r="G44" s="136"/>
      <c r="H44" s="136"/>
      <c r="I44" s="135">
        <v>80.5</v>
      </c>
      <c r="J44" s="119"/>
      <c r="K44" s="119"/>
      <c r="L44" s="135">
        <v>116.5</v>
      </c>
      <c r="M44" s="136"/>
      <c r="N44" s="136"/>
      <c r="O44" s="135">
        <v>111.5</v>
      </c>
      <c r="P44" s="136"/>
      <c r="Q44" s="136"/>
      <c r="R44" s="135">
        <v>86.5</v>
      </c>
      <c r="S44" s="119"/>
      <c r="T44" s="119"/>
      <c r="U44" s="135">
        <v>110.42</v>
      </c>
      <c r="V44" s="136"/>
      <c r="W44" s="136"/>
      <c r="X44" s="131">
        <v>107.77</v>
      </c>
      <c r="Y44" s="136"/>
      <c r="Z44" s="136"/>
      <c r="AA44" s="135">
        <v>85.26</v>
      </c>
      <c r="AB44" s="119"/>
    </row>
    <row r="45" spans="2:28" s="107" customFormat="1" ht="12.75" customHeight="1">
      <c r="B45" s="126">
        <f t="shared" si="1"/>
        <v>41544</v>
      </c>
      <c r="C45" s="135">
        <v>101.5</v>
      </c>
      <c r="D45" s="136"/>
      <c r="E45" s="136"/>
      <c r="F45" s="135">
        <v>99.5</v>
      </c>
      <c r="G45" s="136"/>
      <c r="H45" s="136"/>
      <c r="I45" s="135">
        <v>80.5</v>
      </c>
      <c r="J45" s="119"/>
      <c r="K45" s="119"/>
      <c r="L45" s="135">
        <v>116.5</v>
      </c>
      <c r="M45" s="136"/>
      <c r="N45" s="136"/>
      <c r="O45" s="135">
        <v>111.5</v>
      </c>
      <c r="P45" s="136"/>
      <c r="Q45" s="136"/>
      <c r="R45" s="135">
        <v>86.5</v>
      </c>
      <c r="S45" s="119"/>
      <c r="T45" s="119"/>
      <c r="U45" s="135">
        <v>110.42</v>
      </c>
      <c r="V45" s="136"/>
      <c r="W45" s="136"/>
      <c r="X45" s="131">
        <v>107.77</v>
      </c>
      <c r="Y45" s="136"/>
      <c r="Z45" s="136"/>
      <c r="AA45" s="135">
        <v>85.26</v>
      </c>
      <c r="AB45" s="119"/>
    </row>
    <row r="46" spans="2:28" s="107" customFormat="1" ht="12.75" customHeight="1">
      <c r="B46" s="126">
        <f t="shared" si="1"/>
        <v>41551</v>
      </c>
      <c r="C46" s="131" t="s">
        <v>84</v>
      </c>
      <c r="D46" s="119"/>
      <c r="E46" s="119"/>
      <c r="F46" s="131" t="s">
        <v>84</v>
      </c>
      <c r="G46" s="119"/>
      <c r="H46" s="119"/>
      <c r="I46" s="131" t="s">
        <v>84</v>
      </c>
      <c r="J46" s="119"/>
      <c r="K46" s="119"/>
      <c r="L46" s="131" t="s">
        <v>84</v>
      </c>
      <c r="M46" s="119"/>
      <c r="N46" s="119"/>
      <c r="O46" s="131" t="s">
        <v>84</v>
      </c>
      <c r="P46" s="136"/>
      <c r="Q46" s="119"/>
      <c r="R46" s="131" t="s">
        <v>84</v>
      </c>
      <c r="S46" s="119"/>
      <c r="T46" s="119"/>
      <c r="U46" s="131" t="s">
        <v>84</v>
      </c>
      <c r="V46" s="119"/>
      <c r="W46" s="119"/>
      <c r="X46" s="131" t="s">
        <v>84</v>
      </c>
      <c r="Y46" s="119"/>
      <c r="Z46" s="112"/>
      <c r="AA46" s="131" t="s">
        <v>84</v>
      </c>
      <c r="AB46" s="119"/>
    </row>
    <row r="47" spans="2:28" s="107" customFormat="1" ht="12.75" customHeight="1">
      <c r="B47" s="126">
        <f t="shared" si="1"/>
        <v>41558</v>
      </c>
      <c r="C47" s="131" t="s">
        <v>84</v>
      </c>
      <c r="D47" s="119"/>
      <c r="E47" s="119"/>
      <c r="F47" s="131" t="s">
        <v>84</v>
      </c>
      <c r="G47" s="119"/>
      <c r="H47" s="119"/>
      <c r="I47" s="131" t="s">
        <v>84</v>
      </c>
      <c r="J47" s="119"/>
      <c r="K47" s="119"/>
      <c r="L47" s="131" t="s">
        <v>84</v>
      </c>
      <c r="M47" s="119"/>
      <c r="N47" s="119"/>
      <c r="O47" s="131" t="s">
        <v>84</v>
      </c>
      <c r="P47" s="119"/>
      <c r="Q47" s="119"/>
      <c r="R47" s="131" t="s">
        <v>84</v>
      </c>
      <c r="S47" s="119"/>
      <c r="T47" s="119"/>
      <c r="U47" s="131" t="s">
        <v>84</v>
      </c>
      <c r="V47" s="119"/>
      <c r="W47" s="119"/>
      <c r="X47" s="131" t="s">
        <v>84</v>
      </c>
      <c r="Y47" s="119"/>
      <c r="Z47" s="112"/>
      <c r="AA47" s="131" t="s">
        <v>84</v>
      </c>
      <c r="AB47" s="119"/>
    </row>
    <row r="48" spans="2:28" s="107" customFormat="1" ht="12.75" customHeight="1">
      <c r="B48" s="126">
        <f t="shared" si="1"/>
        <v>41565</v>
      </c>
      <c r="C48" s="106">
        <v>104.5</v>
      </c>
      <c r="D48" s="106"/>
      <c r="E48" s="106"/>
      <c r="F48" s="106">
        <v>102.5</v>
      </c>
      <c r="G48" s="106"/>
      <c r="H48" s="106"/>
      <c r="I48" s="106">
        <v>89.5</v>
      </c>
      <c r="J48" s="119"/>
      <c r="K48" s="119"/>
      <c r="L48" s="106">
        <v>118.5</v>
      </c>
      <c r="M48" s="106"/>
      <c r="N48" s="106"/>
      <c r="O48" s="106">
        <v>114.5</v>
      </c>
      <c r="P48" s="106"/>
      <c r="Q48" s="106"/>
      <c r="R48" s="106">
        <v>94.5</v>
      </c>
      <c r="S48" s="119"/>
      <c r="T48" s="119"/>
      <c r="U48" s="106">
        <v>112.99</v>
      </c>
      <c r="V48" s="106"/>
      <c r="W48" s="106"/>
      <c r="X48" s="106">
        <v>110.76</v>
      </c>
      <c r="Y48" s="106"/>
      <c r="Z48" s="106"/>
      <c r="AA48" s="106">
        <v>93.52</v>
      </c>
      <c r="AB48" s="119"/>
    </row>
    <row r="49" spans="2:28" s="107" customFormat="1" ht="12.75" customHeight="1">
      <c r="B49" s="126">
        <f t="shared" si="1"/>
        <v>41572</v>
      </c>
      <c r="C49" s="106">
        <v>105.5</v>
      </c>
      <c r="D49" s="106"/>
      <c r="E49" s="106"/>
      <c r="F49" s="106">
        <v>103.5</v>
      </c>
      <c r="G49" s="106"/>
      <c r="H49" s="106"/>
      <c r="I49" s="106">
        <v>94.5</v>
      </c>
      <c r="J49" s="119"/>
      <c r="K49" s="119"/>
      <c r="L49" s="106">
        <v>118.5</v>
      </c>
      <c r="M49" s="106"/>
      <c r="N49" s="106"/>
      <c r="O49" s="106">
        <v>115.5</v>
      </c>
      <c r="P49" s="106"/>
      <c r="Q49" s="106"/>
      <c r="R49" s="106">
        <v>99.5</v>
      </c>
      <c r="S49" s="119"/>
      <c r="T49" s="119"/>
      <c r="U49" s="106">
        <v>113.24</v>
      </c>
      <c r="V49" s="106"/>
      <c r="W49" s="106"/>
      <c r="X49" s="106">
        <v>111.29</v>
      </c>
      <c r="Y49" s="106"/>
      <c r="Z49" s="106"/>
      <c r="AA49" s="106">
        <v>97.82</v>
      </c>
      <c r="AB49" s="119"/>
    </row>
    <row r="50" spans="2:28" s="107" customFormat="1" ht="12.75" customHeight="1">
      <c r="B50" s="126">
        <f t="shared" si="1"/>
        <v>41579</v>
      </c>
      <c r="C50" s="106">
        <v>111.5</v>
      </c>
      <c r="D50" s="106"/>
      <c r="E50" s="106"/>
      <c r="F50" s="106">
        <v>109.5</v>
      </c>
      <c r="G50" s="106"/>
      <c r="H50" s="106"/>
      <c r="I50" s="106">
        <v>94.5</v>
      </c>
      <c r="J50" s="119"/>
      <c r="K50" s="119"/>
      <c r="L50" s="106">
        <v>125.5</v>
      </c>
      <c r="M50" s="106"/>
      <c r="N50" s="106"/>
      <c r="O50" s="106">
        <v>121.5</v>
      </c>
      <c r="P50" s="106"/>
      <c r="Q50" s="106"/>
      <c r="R50" s="106">
        <v>99.5</v>
      </c>
      <c r="S50" s="119"/>
      <c r="T50" s="119"/>
      <c r="U50" s="106">
        <v>118.26</v>
      </c>
      <c r="V50" s="106"/>
      <c r="W50" s="106"/>
      <c r="X50" s="106">
        <v>115.9</v>
      </c>
      <c r="Y50" s="106"/>
      <c r="Z50" s="106"/>
      <c r="AA50" s="106">
        <v>97.82</v>
      </c>
      <c r="AB50" s="119"/>
    </row>
    <row r="51" spans="2:28" s="107" customFormat="1" ht="12.75" customHeight="1">
      <c r="B51" s="126">
        <f t="shared" si="1"/>
        <v>41586</v>
      </c>
      <c r="C51" s="106">
        <v>121.5</v>
      </c>
      <c r="D51" s="106"/>
      <c r="E51" s="106"/>
      <c r="F51" s="106">
        <v>119.5</v>
      </c>
      <c r="G51" s="106"/>
      <c r="H51" s="106"/>
      <c r="I51" s="106">
        <v>100.5</v>
      </c>
      <c r="J51" s="119"/>
      <c r="K51" s="119"/>
      <c r="L51" s="106">
        <v>134.5</v>
      </c>
      <c r="M51" s="106"/>
      <c r="N51" s="106"/>
      <c r="O51" s="106">
        <v>132.5</v>
      </c>
      <c r="P51" s="106"/>
      <c r="Q51" s="106"/>
      <c r="R51" s="106">
        <v>105.5</v>
      </c>
      <c r="S51" s="119"/>
      <c r="T51" s="119"/>
      <c r="U51" s="106">
        <v>127.72</v>
      </c>
      <c r="V51" s="106"/>
      <c r="W51" s="106"/>
      <c r="X51" s="106">
        <v>126.08</v>
      </c>
      <c r="Y51" s="106"/>
      <c r="Z51" s="106"/>
      <c r="AA51" s="106">
        <v>103.82</v>
      </c>
      <c r="AB51" s="119"/>
    </row>
    <row r="52" spans="2:28" s="107" customFormat="1" ht="12.75" customHeight="1">
      <c r="B52" s="126">
        <f t="shared" si="1"/>
        <v>41593</v>
      </c>
      <c r="C52" s="106">
        <v>132.5</v>
      </c>
      <c r="D52" s="106"/>
      <c r="E52" s="106"/>
      <c r="F52" s="106">
        <v>130.5</v>
      </c>
      <c r="G52" s="106"/>
      <c r="H52" s="106"/>
      <c r="I52" s="106">
        <v>100.5</v>
      </c>
      <c r="J52" s="119"/>
      <c r="K52" s="119"/>
      <c r="L52" s="106">
        <v>144.5</v>
      </c>
      <c r="M52" s="106"/>
      <c r="N52" s="106"/>
      <c r="O52" s="106">
        <v>142.5</v>
      </c>
      <c r="P52" s="106"/>
      <c r="Q52" s="106"/>
      <c r="R52" s="106">
        <v>105.5</v>
      </c>
      <c r="S52" s="119"/>
      <c r="T52" s="119"/>
      <c r="U52" s="106">
        <v>138.43</v>
      </c>
      <c r="V52" s="106"/>
      <c r="W52" s="106"/>
      <c r="X52" s="106">
        <v>136.21</v>
      </c>
      <c r="Y52" s="106"/>
      <c r="Z52" s="106"/>
      <c r="AA52" s="106">
        <v>103.82</v>
      </c>
      <c r="AB52" s="119"/>
    </row>
    <row r="53" spans="2:28" s="107" customFormat="1" ht="12.75" customHeight="1">
      <c r="B53" s="126">
        <f t="shared" si="1"/>
        <v>41600</v>
      </c>
      <c r="C53" s="106">
        <v>141.5</v>
      </c>
      <c r="D53" s="106"/>
      <c r="E53" s="106"/>
      <c r="F53" s="106">
        <v>139.5</v>
      </c>
      <c r="G53" s="106"/>
      <c r="H53" s="106"/>
      <c r="I53" s="106">
        <v>100.5</v>
      </c>
      <c r="J53" s="119"/>
      <c r="K53" s="119"/>
      <c r="L53" s="106">
        <v>151.5</v>
      </c>
      <c r="M53" s="106"/>
      <c r="N53" s="106"/>
      <c r="O53" s="106">
        <v>151.5</v>
      </c>
      <c r="P53" s="106"/>
      <c r="Q53" s="106"/>
      <c r="R53" s="106">
        <v>105.5</v>
      </c>
      <c r="S53" s="119"/>
      <c r="T53" s="119"/>
      <c r="U53" s="106">
        <v>147.19999999999999</v>
      </c>
      <c r="V53" s="106"/>
      <c r="W53" s="106"/>
      <c r="X53" s="106">
        <v>145.9</v>
      </c>
      <c r="Y53" s="106"/>
      <c r="Z53" s="106"/>
      <c r="AA53" s="106">
        <v>103.82</v>
      </c>
      <c r="AB53" s="119"/>
    </row>
    <row r="54" spans="2:28" s="107" customFormat="1" ht="12.75" customHeight="1">
      <c r="B54" s="126">
        <f t="shared" si="1"/>
        <v>41607</v>
      </c>
      <c r="C54" s="106">
        <v>153.5</v>
      </c>
      <c r="D54" s="106"/>
      <c r="E54" s="106"/>
      <c r="F54" s="106">
        <v>151.5</v>
      </c>
      <c r="G54" s="106"/>
      <c r="H54" s="106"/>
      <c r="I54" s="106">
        <v>108.5</v>
      </c>
      <c r="J54" s="119"/>
      <c r="K54" s="119"/>
      <c r="L54" s="106">
        <v>163.5</v>
      </c>
      <c r="M54" s="106"/>
      <c r="N54" s="106"/>
      <c r="O54" s="106">
        <v>163.5</v>
      </c>
      <c r="P54" s="106"/>
      <c r="Q54" s="106"/>
      <c r="R54" s="106">
        <v>115.5</v>
      </c>
      <c r="S54" s="119"/>
      <c r="T54" s="119"/>
      <c r="U54" s="106">
        <v>159.53</v>
      </c>
      <c r="V54" s="106"/>
      <c r="W54" s="106"/>
      <c r="X54" s="106">
        <v>158.35</v>
      </c>
      <c r="Y54" s="106"/>
      <c r="Z54" s="106"/>
      <c r="AA54" s="106">
        <v>112.85</v>
      </c>
      <c r="AB54" s="119"/>
    </row>
    <row r="55" spans="2:28" ht="12.75" customHeight="1">
      <c r="B55" s="126">
        <f t="shared" si="1"/>
        <v>41614</v>
      </c>
      <c r="C55" s="106">
        <v>153.5</v>
      </c>
      <c r="D55" s="106"/>
      <c r="E55" s="106"/>
      <c r="F55" s="106">
        <v>151.5</v>
      </c>
      <c r="G55" s="106"/>
      <c r="H55" s="106"/>
      <c r="I55" s="106">
        <v>108.5</v>
      </c>
      <c r="J55" s="81"/>
      <c r="K55" s="81"/>
      <c r="L55" s="106">
        <v>164.5</v>
      </c>
      <c r="M55" s="106"/>
      <c r="N55" s="106"/>
      <c r="O55" s="106">
        <v>164.5</v>
      </c>
      <c r="P55" s="106"/>
      <c r="Q55" s="106"/>
      <c r="R55" s="106">
        <v>116.5</v>
      </c>
      <c r="S55" s="81"/>
      <c r="T55" s="81"/>
      <c r="U55" s="106">
        <v>160.06</v>
      </c>
      <c r="V55" s="106"/>
      <c r="W55" s="106"/>
      <c r="X55" s="106">
        <v>158.88</v>
      </c>
      <c r="Y55" s="106"/>
      <c r="Z55" s="106"/>
      <c r="AA55" s="106">
        <v>113.38</v>
      </c>
      <c r="AB55" s="81"/>
    </row>
    <row r="56" spans="2:28" ht="12.75" customHeight="1">
      <c r="B56" s="126">
        <f t="shared" si="1"/>
        <v>41621</v>
      </c>
      <c r="C56" s="106">
        <v>153.5</v>
      </c>
      <c r="D56" s="106"/>
      <c r="E56" s="106"/>
      <c r="F56" s="106">
        <v>151.5</v>
      </c>
      <c r="G56" s="106"/>
      <c r="H56" s="106"/>
      <c r="I56" s="106">
        <v>108.5</v>
      </c>
      <c r="J56" s="81"/>
      <c r="K56" s="81"/>
      <c r="L56" s="106">
        <v>164.5</v>
      </c>
      <c r="M56" s="106"/>
      <c r="N56" s="106"/>
      <c r="O56" s="106">
        <v>164.5</v>
      </c>
      <c r="P56" s="106"/>
      <c r="Q56" s="106"/>
      <c r="R56" s="106">
        <v>116.5</v>
      </c>
      <c r="S56" s="81"/>
      <c r="T56" s="81"/>
      <c r="U56" s="106">
        <v>160.06</v>
      </c>
      <c r="V56" s="106"/>
      <c r="W56" s="106"/>
      <c r="X56" s="106">
        <v>158.88</v>
      </c>
      <c r="Y56" s="106"/>
      <c r="Z56" s="106"/>
      <c r="AA56" s="106">
        <v>113.38</v>
      </c>
      <c r="AB56" s="81"/>
    </row>
    <row r="57" spans="2:28" ht="12.75" customHeight="1">
      <c r="B57" s="126">
        <f t="shared" si="1"/>
        <v>41628</v>
      </c>
      <c r="C57" s="106">
        <v>153.5</v>
      </c>
      <c r="D57" s="106"/>
      <c r="E57" s="106"/>
      <c r="F57" s="106">
        <v>151.5</v>
      </c>
      <c r="G57" s="106"/>
      <c r="H57" s="106"/>
      <c r="I57" s="106">
        <v>110.5</v>
      </c>
      <c r="J57" s="81"/>
      <c r="K57" s="81"/>
      <c r="L57" s="106">
        <v>164.5</v>
      </c>
      <c r="M57" s="106"/>
      <c r="N57" s="106"/>
      <c r="O57" s="106">
        <v>164.5</v>
      </c>
      <c r="P57" s="106"/>
      <c r="Q57" s="106"/>
      <c r="R57" s="106">
        <v>118.5</v>
      </c>
      <c r="S57" s="81"/>
      <c r="T57" s="81"/>
      <c r="U57" s="106">
        <v>160.06</v>
      </c>
      <c r="V57" s="106"/>
      <c r="W57" s="106"/>
      <c r="X57" s="106">
        <v>158.88</v>
      </c>
      <c r="Y57" s="106"/>
      <c r="Z57" s="106"/>
      <c r="AA57" s="106">
        <v>115.37</v>
      </c>
      <c r="AB57" s="81"/>
    </row>
    <row r="58" spans="2:28" ht="12.75" customHeight="1">
      <c r="B58" s="126">
        <f t="shared" si="1"/>
        <v>41635</v>
      </c>
      <c r="C58" s="106">
        <v>153.5</v>
      </c>
      <c r="D58" s="106"/>
      <c r="E58" s="106"/>
      <c r="F58" s="106">
        <v>151.5</v>
      </c>
      <c r="G58" s="106"/>
      <c r="H58" s="106"/>
      <c r="I58" s="106">
        <v>110.5</v>
      </c>
      <c r="J58" s="81"/>
      <c r="K58" s="81"/>
      <c r="L58" s="106">
        <v>164.5</v>
      </c>
      <c r="M58" s="106"/>
      <c r="N58" s="106"/>
      <c r="O58" s="106">
        <v>164.5</v>
      </c>
      <c r="P58" s="106"/>
      <c r="Q58" s="106"/>
      <c r="R58" s="106">
        <v>118.5</v>
      </c>
      <c r="S58" s="81"/>
      <c r="T58" s="81"/>
      <c r="U58" s="106">
        <v>160.06</v>
      </c>
      <c r="V58" s="106"/>
      <c r="W58" s="106"/>
      <c r="X58" s="106">
        <v>158.88</v>
      </c>
      <c r="Y58" s="106"/>
      <c r="Z58" s="106"/>
      <c r="AA58" s="106">
        <v>115.37</v>
      </c>
      <c r="AB58" s="81"/>
    </row>
    <row r="59" spans="2:28" ht="2.25" customHeight="1">
      <c r="B59" s="126"/>
    </row>
    <row r="60" spans="2:28" ht="10.5" customHeight="1">
      <c r="B60" s="91" t="s">
        <v>152</v>
      </c>
    </row>
    <row r="61" spans="2:28" ht="10.5" customHeight="1">
      <c r="B61" s="111" t="s">
        <v>160</v>
      </c>
    </row>
    <row r="62" spans="2:28" ht="10.5" customHeight="1">
      <c r="B62" s="111" t="s">
        <v>161</v>
      </c>
    </row>
    <row r="63" spans="2:28">
      <c r="B63" s="91" t="s">
        <v>155</v>
      </c>
    </row>
    <row r="66" spans="3:3">
      <c r="C66" s="137"/>
    </row>
    <row r="67" spans="3:3">
      <c r="C67" s="137"/>
    </row>
    <row r="68" spans="3:3">
      <c r="C68" s="137"/>
    </row>
    <row r="69" spans="3:3">
      <c r="C69" s="137"/>
    </row>
  </sheetData>
  <mergeCells count="13">
    <mergeCell ref="X6:Y6"/>
    <mergeCell ref="AA6:AB6"/>
    <mergeCell ref="AE20:AU20"/>
    <mergeCell ref="C5:J5"/>
    <mergeCell ref="L5:S5"/>
    <mergeCell ref="U5:AB5"/>
    <mergeCell ref="C6:D6"/>
    <mergeCell ref="F6:G6"/>
    <mergeCell ref="I6:J6"/>
    <mergeCell ref="L6:M6"/>
    <mergeCell ref="O6:P6"/>
    <mergeCell ref="R6:S6"/>
    <mergeCell ref="U6:V6"/>
  </mergeCells>
  <pageMargins left="0.24" right="0.24" top="0.17" bottom="0.19" header="0.17" footer="0.17"/>
  <pageSetup scale="99" orientation="portrait" r:id="rId1"/>
  <headerFooter>
    <oddFooter xml:space="preserve">&amp;C&amp;"Arial,Regular"&amp;9 23&amp;10
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5"/>
  <sheetViews>
    <sheetView showGridLines="0" zoomScaleNormal="100" zoomScaleSheetLayoutView="100" workbookViewId="0">
      <selection activeCell="B5" sqref="B5"/>
    </sheetView>
  </sheetViews>
  <sheetFormatPr defaultColWidth="8" defaultRowHeight="12"/>
  <cols>
    <col min="1" max="1" width="3.625" style="91" customWidth="1"/>
    <col min="2" max="2" width="9.5" style="91" customWidth="1"/>
    <col min="3" max="3" width="7.625" style="91" customWidth="1"/>
    <col min="4" max="4" width="3.125" style="91" customWidth="1"/>
    <col min="5" max="5" width="4.875" style="91" customWidth="1"/>
    <col min="6" max="6" width="11.5" style="91" customWidth="1"/>
    <col min="7" max="7" width="5.75" style="91" customWidth="1"/>
    <col min="8" max="8" width="4.125" style="91" customWidth="1"/>
    <col min="9" max="9" width="7.625" style="91" customWidth="1"/>
    <col min="10" max="10" width="3.125" style="91" customWidth="1"/>
    <col min="11" max="11" width="4.875" style="91" customWidth="1"/>
    <col min="12" max="12" width="11.5" style="91" customWidth="1"/>
    <col min="13" max="13" width="5.75" style="91" customWidth="1"/>
    <col min="14" max="14" width="7.25" style="91" customWidth="1"/>
    <col min="15" max="15" width="2.25" style="91" customWidth="1"/>
    <col min="16" max="22" width="8" style="91"/>
    <col min="23" max="23" width="13.625" style="91" customWidth="1"/>
    <col min="24" max="16384" width="8" style="91"/>
  </cols>
  <sheetData>
    <row r="2" spans="2:15">
      <c r="C2" s="92" t="s">
        <v>162</v>
      </c>
      <c r="I2" s="92"/>
    </row>
    <row r="3" spans="2:15">
      <c r="C3" s="93" t="s">
        <v>163</v>
      </c>
      <c r="I3" s="93"/>
    </row>
    <row r="4" spans="2:15" ht="12.75" customHeight="1">
      <c r="C4" s="93" t="s">
        <v>164</v>
      </c>
      <c r="I4" s="93"/>
    </row>
    <row r="5" spans="2:15" ht="39.75" customHeight="1"/>
    <row r="6" spans="2:15" ht="25.5" customHeight="1">
      <c r="C6" s="94" t="s">
        <v>165</v>
      </c>
      <c r="D6" s="94"/>
      <c r="E6" s="94"/>
      <c r="F6" s="94"/>
      <c r="G6" s="94"/>
      <c r="H6" s="95"/>
      <c r="I6" s="94" t="s">
        <v>166</v>
      </c>
      <c r="J6" s="94"/>
      <c r="K6" s="94"/>
      <c r="L6" s="94"/>
      <c r="M6" s="94"/>
      <c r="N6" s="116"/>
      <c r="O6" s="116"/>
    </row>
    <row r="7" spans="2:15" ht="27.75" customHeight="1">
      <c r="C7" s="96" t="s">
        <v>167</v>
      </c>
      <c r="D7" s="96"/>
      <c r="E7" s="98"/>
      <c r="F7" s="96" t="s">
        <v>168</v>
      </c>
      <c r="G7" s="96"/>
      <c r="H7" s="98"/>
      <c r="I7" s="96" t="s">
        <v>167</v>
      </c>
      <c r="J7" s="96"/>
      <c r="K7" s="98"/>
      <c r="L7" s="96" t="s">
        <v>168</v>
      </c>
      <c r="M7" s="96"/>
      <c r="N7" s="118"/>
      <c r="O7" s="118"/>
    </row>
    <row r="8" spans="2:15" ht="15" customHeight="1">
      <c r="B8" s="99" t="s">
        <v>83</v>
      </c>
      <c r="C8" s="103">
        <v>70</v>
      </c>
      <c r="D8" s="104"/>
      <c r="E8" s="104"/>
      <c r="F8" s="103">
        <v>47.55</v>
      </c>
      <c r="G8" s="81"/>
      <c r="H8" s="100"/>
      <c r="I8" s="81">
        <v>61.2</v>
      </c>
      <c r="J8" s="81"/>
      <c r="K8" s="81"/>
      <c r="L8" s="81">
        <v>49.7</v>
      </c>
      <c r="M8" s="81"/>
      <c r="N8" s="81"/>
      <c r="O8" s="81"/>
    </row>
    <row r="9" spans="2:15" ht="15" customHeight="1">
      <c r="B9" s="99" t="s">
        <v>85</v>
      </c>
      <c r="C9" s="81">
        <v>62.578947368421055</v>
      </c>
      <c r="F9" s="81">
        <v>50.815789473684212</v>
      </c>
      <c r="G9" s="81"/>
      <c r="H9" s="100"/>
      <c r="I9" s="81">
        <v>62.25</v>
      </c>
      <c r="J9" s="81"/>
      <c r="K9" s="81"/>
      <c r="L9" s="81">
        <v>51.88</v>
      </c>
      <c r="M9" s="81"/>
      <c r="N9" s="81"/>
      <c r="O9" s="81"/>
    </row>
    <row r="10" spans="2:15" ht="15" customHeight="1">
      <c r="B10" s="99" t="s">
        <v>86</v>
      </c>
      <c r="C10" s="103">
        <v>70.760000000000005</v>
      </c>
      <c r="D10" s="81"/>
      <c r="E10" s="81"/>
      <c r="F10" s="103">
        <v>57.31</v>
      </c>
      <c r="G10" s="81"/>
      <c r="H10" s="100"/>
      <c r="I10" s="81">
        <v>68.33</v>
      </c>
      <c r="J10" s="81"/>
      <c r="K10" s="81"/>
      <c r="L10" s="81">
        <v>58.06</v>
      </c>
      <c r="M10" s="81"/>
      <c r="N10" s="81"/>
      <c r="O10" s="81"/>
    </row>
    <row r="11" spans="2:15" ht="15" customHeight="1">
      <c r="B11" s="99" t="s">
        <v>87</v>
      </c>
      <c r="C11" s="81">
        <v>59.590909090909093</v>
      </c>
      <c r="F11" s="81">
        <v>47.727272727272727</v>
      </c>
      <c r="G11" s="81"/>
      <c r="H11" s="100"/>
      <c r="I11" s="81">
        <v>57.56</v>
      </c>
      <c r="J11" s="81"/>
      <c r="K11" s="81"/>
      <c r="L11" s="81">
        <v>46.61</v>
      </c>
      <c r="M11" s="81"/>
      <c r="N11" s="81"/>
      <c r="O11" s="81"/>
    </row>
    <row r="12" spans="2:15" ht="15" customHeight="1">
      <c r="B12" s="99" t="s">
        <v>88</v>
      </c>
      <c r="C12" s="103">
        <v>68.89</v>
      </c>
      <c r="D12" s="81"/>
      <c r="E12" s="81"/>
      <c r="F12" s="103">
        <v>56.5</v>
      </c>
      <c r="G12" s="81"/>
      <c r="H12" s="100"/>
      <c r="I12" s="81">
        <v>68.72</v>
      </c>
      <c r="J12" s="81"/>
      <c r="K12" s="81"/>
      <c r="L12" s="81">
        <v>56.72</v>
      </c>
      <c r="M12" s="81"/>
      <c r="N12" s="81"/>
      <c r="O12" s="81"/>
    </row>
    <row r="13" spans="2:15" ht="15" customHeight="1">
      <c r="B13" s="99" t="s">
        <v>89</v>
      </c>
      <c r="C13" s="103">
        <v>63.8</v>
      </c>
      <c r="D13" s="81"/>
      <c r="E13" s="81"/>
      <c r="F13" s="103">
        <v>51.6</v>
      </c>
      <c r="G13" s="81"/>
      <c r="H13" s="100"/>
      <c r="I13" s="81">
        <v>64.44</v>
      </c>
      <c r="J13" s="81"/>
      <c r="K13" s="81"/>
      <c r="L13" s="81">
        <v>52.75</v>
      </c>
      <c r="M13" s="81"/>
      <c r="N13" s="81"/>
      <c r="O13" s="81"/>
    </row>
    <row r="14" spans="2:15" ht="15" customHeight="1">
      <c r="B14" s="99" t="s">
        <v>90</v>
      </c>
      <c r="C14" s="103">
        <v>71.45</v>
      </c>
      <c r="D14" s="103"/>
      <c r="E14" s="103"/>
      <c r="F14" s="103">
        <v>59.23</v>
      </c>
      <c r="G14" s="81"/>
      <c r="H14" s="100"/>
      <c r="I14" s="81">
        <v>69.39</v>
      </c>
      <c r="J14" s="81"/>
      <c r="K14" s="81"/>
      <c r="L14" s="81">
        <v>58.39</v>
      </c>
      <c r="M14" s="81"/>
      <c r="N14" s="81"/>
      <c r="O14" s="81"/>
    </row>
    <row r="15" spans="2:15" ht="15" customHeight="1">
      <c r="B15" s="99" t="s">
        <v>91</v>
      </c>
      <c r="C15" s="103">
        <v>80.27</v>
      </c>
      <c r="D15" s="104"/>
      <c r="E15" s="104"/>
      <c r="F15" s="103">
        <v>67.319999999999993</v>
      </c>
      <c r="G15" s="81"/>
      <c r="H15" s="100"/>
      <c r="I15" s="81">
        <v>79.39</v>
      </c>
      <c r="J15" s="81"/>
      <c r="K15" s="81"/>
      <c r="L15" s="81">
        <v>65.56</v>
      </c>
      <c r="M15" s="81"/>
      <c r="N15" s="81"/>
      <c r="O15" s="81"/>
    </row>
    <row r="16" spans="2:15" ht="15" customHeight="1">
      <c r="B16" s="99" t="s">
        <v>92</v>
      </c>
      <c r="C16" s="103">
        <v>80.13</v>
      </c>
      <c r="D16" s="104"/>
      <c r="E16" s="104"/>
      <c r="F16" s="103">
        <v>67</v>
      </c>
      <c r="G16" s="81"/>
      <c r="H16" s="100"/>
      <c r="I16" s="81">
        <v>77.38</v>
      </c>
      <c r="J16" s="81"/>
      <c r="K16" s="81"/>
      <c r="L16" s="81">
        <v>66.25</v>
      </c>
      <c r="M16" s="81"/>
      <c r="N16" s="81"/>
      <c r="O16" s="81"/>
    </row>
    <row r="17" spans="2:15" ht="15" customHeight="1">
      <c r="B17" s="99" t="s">
        <v>93</v>
      </c>
      <c r="C17" s="103">
        <v>85.91</v>
      </c>
      <c r="D17" s="104"/>
      <c r="E17" s="104"/>
      <c r="F17" s="103">
        <v>75.91</v>
      </c>
      <c r="G17" s="81"/>
      <c r="H17" s="100"/>
      <c r="I17" s="81">
        <v>82</v>
      </c>
      <c r="J17" s="81"/>
      <c r="K17" s="81"/>
      <c r="L17" s="81">
        <v>70.5</v>
      </c>
      <c r="M17" s="81"/>
      <c r="N17" s="81"/>
      <c r="O17" s="81"/>
    </row>
    <row r="18" spans="2:15" ht="15" customHeight="1">
      <c r="B18" s="99" t="s">
        <v>94</v>
      </c>
      <c r="C18" s="103">
        <v>98.66</v>
      </c>
      <c r="D18" s="104"/>
      <c r="E18" s="104"/>
      <c r="F18" s="103">
        <v>85.5</v>
      </c>
      <c r="G18" s="81"/>
      <c r="H18" s="100"/>
      <c r="I18" s="81">
        <v>97.06</v>
      </c>
      <c r="J18" s="81"/>
      <c r="K18" s="81"/>
      <c r="L18" s="81">
        <v>84.11</v>
      </c>
      <c r="M18" s="81"/>
      <c r="N18" s="81"/>
      <c r="O18" s="81"/>
    </row>
    <row r="19" spans="2:15" ht="15" customHeight="1">
      <c r="B19" s="99" t="s">
        <v>95</v>
      </c>
      <c r="C19" s="103">
        <v>91.86</v>
      </c>
      <c r="D19" s="104"/>
      <c r="E19" s="104"/>
      <c r="F19" s="103">
        <v>81.48</v>
      </c>
      <c r="G19" s="81"/>
      <c r="H19" s="100"/>
      <c r="I19" s="81">
        <v>85.39</v>
      </c>
      <c r="J19" s="81"/>
      <c r="K19" s="81"/>
      <c r="L19" s="81">
        <v>73.89</v>
      </c>
      <c r="M19" s="81"/>
      <c r="N19" s="81"/>
      <c r="O19" s="81"/>
    </row>
    <row r="20" spans="2:15" ht="15" customHeight="1">
      <c r="B20" s="101"/>
      <c r="C20" s="81"/>
      <c r="D20" s="81"/>
      <c r="E20" s="81"/>
      <c r="F20" s="81"/>
      <c r="G20" s="81"/>
      <c r="H20" s="100"/>
      <c r="I20" s="81"/>
      <c r="J20" s="81"/>
      <c r="K20" s="81"/>
      <c r="L20" s="81"/>
      <c r="M20" s="81"/>
      <c r="N20" s="81"/>
      <c r="O20" s="81"/>
    </row>
    <row r="21" spans="2:15" ht="15" customHeight="1">
      <c r="B21" s="93">
        <v>2013</v>
      </c>
      <c r="C21" s="81">
        <f>AVERAGE(C8:C19)</f>
        <v>75.32498803827751</v>
      </c>
      <c r="D21" s="81"/>
      <c r="E21" s="81"/>
      <c r="F21" s="81">
        <f>AVERAGE(F8:F19)</f>
        <v>62.328588516746414</v>
      </c>
      <c r="G21" s="81"/>
      <c r="H21" s="100"/>
      <c r="I21" s="81">
        <f>AVERAGE(I8:I19)</f>
        <v>72.759166666666673</v>
      </c>
      <c r="J21" s="81"/>
      <c r="K21" s="81"/>
      <c r="L21" s="81">
        <f>AVERAGE(L8:L19)</f>
        <v>61.201666666666675</v>
      </c>
      <c r="M21" s="81"/>
      <c r="N21" s="81"/>
      <c r="O21" s="81"/>
    </row>
    <row r="22" spans="2:15" ht="15" customHeight="1">
      <c r="B22" s="93">
        <v>2012</v>
      </c>
      <c r="C22" s="81">
        <v>64.958333333333329</v>
      </c>
      <c r="D22" s="81"/>
      <c r="E22" s="81"/>
      <c r="F22" s="81">
        <v>52.064999999999998</v>
      </c>
      <c r="G22" s="81"/>
      <c r="H22" s="100"/>
      <c r="I22" s="81">
        <v>64.800833333333344</v>
      </c>
      <c r="J22" s="81"/>
      <c r="K22" s="81"/>
      <c r="L22" s="81">
        <v>52.447499999999991</v>
      </c>
      <c r="M22" s="81"/>
      <c r="N22" s="81"/>
      <c r="O22" s="81"/>
    </row>
    <row r="23" spans="2:15" s="107" customFormat="1" ht="12.75" customHeight="1">
      <c r="B23" s="113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</row>
    <row r="24" spans="2:15" s="107" customFormat="1" ht="12.75" customHeight="1">
      <c r="B24" s="113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2:15" s="107" customFormat="1" ht="12.75" customHeight="1">
      <c r="B25" s="113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</row>
    <row r="26" spans="2:15" s="107" customFormat="1" ht="12.75" customHeight="1">
      <c r="B26" s="113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2:15" s="107" customFormat="1" ht="12.75" customHeight="1">
      <c r="B27" s="113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</row>
    <row r="28" spans="2:15" s="107" customFormat="1" ht="12.75" customHeight="1">
      <c r="B28" s="114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2:15" s="107" customFormat="1" ht="12.75" customHeight="1">
      <c r="B29" s="115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</row>
    <row r="30" spans="2:15" s="107" customFormat="1" ht="12.75" customHeight="1">
      <c r="B30" s="115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</row>
    <row r="31" spans="2:15" s="107" customFormat="1" ht="12.75" customHeight="1"/>
    <row r="32" spans="2:15" s="107" customFormat="1" ht="12.75" customHeight="1"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2:23" s="107" customFormat="1" ht="12.75" customHeight="1">
      <c r="C33" s="109"/>
      <c r="D33" s="109"/>
      <c r="E33" s="110"/>
      <c r="F33" s="109"/>
      <c r="G33" s="109"/>
      <c r="H33" s="110"/>
      <c r="I33" s="109"/>
      <c r="J33" s="109"/>
      <c r="K33" s="110"/>
      <c r="L33" s="109"/>
      <c r="M33" s="109"/>
      <c r="N33" s="109"/>
      <c r="O33" s="109"/>
      <c r="R33" s="138"/>
      <c r="S33" s="139"/>
      <c r="T33" s="139"/>
      <c r="U33" s="139"/>
      <c r="V33" s="139"/>
      <c r="W33" s="140"/>
    </row>
    <row r="34" spans="2:23" s="107" customFormat="1" ht="12.75" customHeight="1">
      <c r="B34" s="113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R34" s="141"/>
      <c r="S34" s="141"/>
      <c r="T34" s="141"/>
      <c r="U34" s="141"/>
      <c r="V34" s="141"/>
      <c r="W34" s="141"/>
    </row>
    <row r="35" spans="2:23" s="107" customFormat="1" ht="12.75" customHeight="1">
      <c r="B35" s="113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R35" s="142"/>
      <c r="S35" s="143"/>
      <c r="T35" s="143"/>
      <c r="U35" s="144"/>
      <c r="V35" s="144"/>
      <c r="W35" s="145"/>
    </row>
    <row r="36" spans="2:23" s="107" customFormat="1" ht="12.75" customHeight="1">
      <c r="B36" s="113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R36" s="142"/>
      <c r="S36" s="143"/>
      <c r="T36" s="143"/>
      <c r="U36" s="144"/>
      <c r="V36" s="144"/>
      <c r="W36" s="145"/>
    </row>
    <row r="37" spans="2:23" s="107" customFormat="1" ht="12.75" customHeight="1">
      <c r="B37" s="113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R37" s="142"/>
      <c r="S37" s="143"/>
      <c r="T37" s="143"/>
      <c r="U37" s="144"/>
      <c r="V37" s="144"/>
      <c r="W37" s="145"/>
    </row>
    <row r="38" spans="2:23" s="107" customFormat="1" ht="12.75" customHeight="1">
      <c r="B38" s="113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R38" s="142"/>
      <c r="S38" s="143"/>
      <c r="T38" s="143"/>
      <c r="U38" s="144"/>
      <c r="V38" s="144"/>
      <c r="W38" s="145"/>
    </row>
    <row r="39" spans="2:23" s="107" customFormat="1" ht="12.75" customHeight="1">
      <c r="B39" s="113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R39" s="142"/>
      <c r="S39" s="143"/>
      <c r="T39" s="143"/>
      <c r="U39" s="144"/>
      <c r="V39" s="144"/>
      <c r="W39" s="145"/>
    </row>
    <row r="40" spans="2:23" s="107" customFormat="1" ht="12.75" customHeight="1">
      <c r="B40" s="113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R40" s="142"/>
      <c r="S40" s="143"/>
      <c r="T40" s="143"/>
      <c r="U40" s="144"/>
      <c r="V40" s="144"/>
      <c r="W40" s="145"/>
    </row>
    <row r="41" spans="2:23" s="107" customFormat="1" ht="12.75" customHeight="1">
      <c r="B41" s="113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R41" s="142"/>
      <c r="S41" s="143"/>
      <c r="T41" s="143"/>
      <c r="U41" s="144"/>
      <c r="V41" s="144"/>
      <c r="W41" s="145"/>
    </row>
    <row r="42" spans="2:23" s="107" customFormat="1" ht="12.75" customHeight="1">
      <c r="B42" s="113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R42" s="142"/>
      <c r="S42" s="143"/>
      <c r="T42" s="143"/>
      <c r="U42" s="144"/>
      <c r="V42" s="144"/>
      <c r="W42" s="145"/>
    </row>
    <row r="43" spans="2:23" s="107" customFormat="1" ht="12.75" customHeight="1">
      <c r="B43" s="113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R43" s="142"/>
      <c r="S43" s="143"/>
      <c r="T43" s="143"/>
      <c r="U43" s="144"/>
      <c r="V43" s="144"/>
      <c r="W43" s="145"/>
    </row>
    <row r="44" spans="2:23" s="107" customFormat="1" ht="12.75" customHeight="1">
      <c r="B44" s="113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R44" s="142"/>
      <c r="S44" s="143"/>
      <c r="T44" s="143"/>
      <c r="U44" s="144"/>
      <c r="V44" s="144"/>
      <c r="W44" s="145"/>
    </row>
    <row r="45" spans="2:23" s="107" customFormat="1" ht="12.75" customHeight="1">
      <c r="B45" s="113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R45" s="142"/>
      <c r="S45" s="143"/>
      <c r="T45" s="143"/>
      <c r="U45" s="144"/>
      <c r="V45" s="144"/>
      <c r="W45" s="145"/>
    </row>
    <row r="46" spans="2:23" s="107" customFormat="1" ht="12.75" customHeight="1">
      <c r="B46" s="114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R46" s="142"/>
      <c r="S46" s="143"/>
      <c r="T46" s="143"/>
      <c r="U46" s="144"/>
      <c r="V46" s="144"/>
      <c r="W46" s="145"/>
    </row>
    <row r="47" spans="2:23" s="107" customFormat="1" ht="10.5" customHeight="1">
      <c r="B47" s="107" t="s">
        <v>169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</row>
    <row r="48" spans="2:23" s="107" customFormat="1" ht="10.5" customHeight="1">
      <c r="B48" s="107" t="s">
        <v>170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</row>
    <row r="49" spans="2:2" s="107" customFormat="1" ht="10.5" customHeight="1">
      <c r="B49" s="107" t="s">
        <v>171</v>
      </c>
    </row>
    <row r="50" spans="2:2" s="107" customFormat="1" ht="10.5" customHeight="1">
      <c r="B50" s="107" t="s">
        <v>172</v>
      </c>
    </row>
    <row r="51" spans="2:2" s="107" customFormat="1" ht="10.5" customHeight="1">
      <c r="B51" s="107" t="s">
        <v>173</v>
      </c>
    </row>
    <row r="52" spans="2:2" s="107" customFormat="1" ht="12.75" customHeight="1"/>
    <row r="53" spans="2:2" s="107" customFormat="1" ht="12.75" customHeight="1"/>
    <row r="54" spans="2:2" s="107" customFormat="1" ht="12.75" customHeight="1"/>
    <row r="55" spans="2:2" s="107" customFormat="1" ht="12.75" customHeight="1"/>
  </sheetData>
  <mergeCells count="12">
    <mergeCell ref="C32:O32"/>
    <mergeCell ref="C33:D33"/>
    <mergeCell ref="F33:G33"/>
    <mergeCell ref="I33:J33"/>
    <mergeCell ref="L33:M33"/>
    <mergeCell ref="N33:O33"/>
    <mergeCell ref="C6:G6"/>
    <mergeCell ref="I6:M6"/>
    <mergeCell ref="C7:D7"/>
    <mergeCell ref="F7:G7"/>
    <mergeCell ref="I7:J7"/>
    <mergeCell ref="L7:M7"/>
  </mergeCells>
  <pageMargins left="0.27" right="0.24" top="0.17" bottom="0.19" header="0.17" footer="0.17"/>
  <pageSetup orientation="portrait" r:id="rId1"/>
  <headerFooter>
    <oddFooter>&amp;C&amp;"Arial,Regular"&amp;9 25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5"/>
  <sheetViews>
    <sheetView zoomScaleNormal="100" workbookViewId="0">
      <selection activeCell="C24" sqref="C24"/>
    </sheetView>
  </sheetViews>
  <sheetFormatPr defaultColWidth="8.125" defaultRowHeight="12"/>
  <cols>
    <col min="1" max="1" width="3.75" style="91" customWidth="1"/>
    <col min="2" max="2" width="9.375" style="91" customWidth="1"/>
    <col min="3" max="3" width="5.5" style="91" customWidth="1"/>
    <col min="4" max="4" width="1.125" style="91" customWidth="1"/>
    <col min="5" max="5" width="0.625" style="91" customWidth="1"/>
    <col min="6" max="6" width="7.25" style="91" customWidth="1"/>
    <col min="7" max="7" width="2.875" style="91" customWidth="1"/>
    <col min="8" max="8" width="0.625" style="91" customWidth="1"/>
    <col min="9" max="9" width="7.625" style="91" customWidth="1"/>
    <col min="10" max="10" width="3.125" style="91" customWidth="1"/>
    <col min="11" max="11" width="0.625" style="91" customWidth="1"/>
    <col min="12" max="12" width="6.625" style="91" customWidth="1"/>
    <col min="13" max="13" width="2" style="91" customWidth="1"/>
    <col min="14" max="14" width="2.875" style="91" customWidth="1"/>
    <col min="15" max="15" width="5.5" style="91" customWidth="1"/>
    <col min="16" max="16" width="1.125" style="91" customWidth="1"/>
    <col min="17" max="17" width="0.625" style="91" customWidth="1"/>
    <col min="18" max="18" width="7.25" style="91" customWidth="1"/>
    <col min="19" max="19" width="2.875" style="91" customWidth="1"/>
    <col min="20" max="20" width="0.625" style="91" customWidth="1"/>
    <col min="21" max="21" width="7.625" style="91" customWidth="1"/>
    <col min="22" max="22" width="3.125" style="91" customWidth="1"/>
    <col min="23" max="23" width="0.625" style="91" customWidth="1"/>
    <col min="24" max="24" width="6.625" style="91" customWidth="1"/>
    <col min="25" max="25" width="2" style="91" customWidth="1"/>
    <col min="26" max="16384" width="8.125" style="91"/>
  </cols>
  <sheetData>
    <row r="2" spans="2:25">
      <c r="C2" s="92" t="s">
        <v>174</v>
      </c>
      <c r="I2" s="92"/>
      <c r="O2" s="92"/>
      <c r="U2" s="92"/>
    </row>
    <row r="3" spans="2:25">
      <c r="C3" s="93" t="s">
        <v>175</v>
      </c>
      <c r="I3" s="93"/>
      <c r="O3" s="93"/>
      <c r="U3" s="93"/>
    </row>
    <row r="4" spans="2:25" ht="12.75" customHeight="1">
      <c r="C4" s="93" t="s">
        <v>176</v>
      </c>
      <c r="I4" s="93"/>
      <c r="O4" s="93"/>
      <c r="U4" s="93"/>
    </row>
    <row r="5" spans="2:25" ht="14.25" customHeight="1">
      <c r="C5" s="94" t="s">
        <v>177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116"/>
      <c r="O5" s="94" t="s">
        <v>178</v>
      </c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2:25" ht="12.75" customHeight="1">
      <c r="C6" s="110"/>
      <c r="D6" s="110"/>
      <c r="E6" s="110"/>
      <c r="F6" s="110"/>
      <c r="G6" s="110"/>
      <c r="H6" s="110"/>
      <c r="I6" s="117" t="s">
        <v>180</v>
      </c>
      <c r="J6" s="117"/>
      <c r="K6" s="117"/>
      <c r="L6" s="117"/>
      <c r="M6" s="117"/>
      <c r="N6" s="116"/>
      <c r="O6" s="110"/>
      <c r="P6" s="110"/>
      <c r="Q6" s="110"/>
      <c r="R6" s="110"/>
      <c r="S6" s="110"/>
      <c r="T6" s="110"/>
      <c r="U6" s="117" t="s">
        <v>180</v>
      </c>
      <c r="V6" s="117"/>
      <c r="W6" s="117"/>
      <c r="X6" s="117"/>
      <c r="Y6" s="117"/>
    </row>
    <row r="7" spans="2:25" ht="23.25" customHeight="1">
      <c r="C7" s="96" t="s">
        <v>181</v>
      </c>
      <c r="D7" s="96"/>
      <c r="E7" s="97"/>
      <c r="F7" s="96" t="s">
        <v>182</v>
      </c>
      <c r="G7" s="96"/>
      <c r="H7" s="97"/>
      <c r="I7" s="96" t="s">
        <v>183</v>
      </c>
      <c r="J7" s="96"/>
      <c r="K7" s="97"/>
      <c r="L7" s="96" t="s">
        <v>184</v>
      </c>
      <c r="M7" s="96"/>
      <c r="N7" s="118"/>
      <c r="O7" s="96" t="s">
        <v>181</v>
      </c>
      <c r="P7" s="96"/>
      <c r="Q7" s="97"/>
      <c r="R7" s="96" t="s">
        <v>182</v>
      </c>
      <c r="S7" s="96"/>
      <c r="T7" s="97"/>
      <c r="U7" s="96" t="s">
        <v>183</v>
      </c>
      <c r="V7" s="96"/>
      <c r="W7" s="97"/>
      <c r="X7" s="96" t="s">
        <v>184</v>
      </c>
      <c r="Y7" s="96"/>
    </row>
    <row r="8" spans="2:25" ht="15" customHeight="1">
      <c r="B8" s="99" t="s">
        <v>83</v>
      </c>
      <c r="C8" s="146">
        <v>74.2</v>
      </c>
      <c r="D8" s="81"/>
      <c r="E8" s="81"/>
      <c r="F8" s="146">
        <v>69.900000000000006</v>
      </c>
      <c r="G8" s="81"/>
      <c r="H8" s="81"/>
      <c r="I8" s="146">
        <v>117.4</v>
      </c>
      <c r="J8" s="81"/>
      <c r="K8" s="81"/>
      <c r="L8" s="147">
        <v>114.5</v>
      </c>
      <c r="M8" s="81"/>
      <c r="N8" s="81"/>
      <c r="O8" s="148">
        <v>76.400000000000006</v>
      </c>
      <c r="P8" s="81"/>
      <c r="Q8" s="81"/>
      <c r="R8" s="146">
        <v>71</v>
      </c>
      <c r="S8" s="81"/>
      <c r="T8" s="81"/>
      <c r="U8" s="146">
        <v>119.1</v>
      </c>
      <c r="V8" s="81"/>
      <c r="W8" s="81"/>
      <c r="X8" s="146">
        <v>119.1</v>
      </c>
      <c r="Y8" s="81"/>
    </row>
    <row r="9" spans="2:25" ht="15" customHeight="1">
      <c r="B9" s="99" t="s">
        <v>85</v>
      </c>
      <c r="C9" s="149">
        <v>73.38</v>
      </c>
      <c r="D9" s="81"/>
      <c r="E9" s="81"/>
      <c r="F9" s="146">
        <v>70.75</v>
      </c>
      <c r="G9" s="81"/>
      <c r="H9" s="81"/>
      <c r="I9" s="146">
        <v>108.88</v>
      </c>
      <c r="J9" s="81"/>
      <c r="K9" s="81"/>
      <c r="L9" s="146">
        <v>106.25</v>
      </c>
      <c r="M9" s="81"/>
      <c r="N9" s="81"/>
      <c r="O9" s="146">
        <v>74</v>
      </c>
      <c r="P9" s="81"/>
      <c r="Q9" s="81"/>
      <c r="R9" s="146">
        <v>71</v>
      </c>
      <c r="S9" s="81"/>
      <c r="T9" s="81"/>
      <c r="U9" s="146">
        <v>112.75</v>
      </c>
      <c r="V9" s="81"/>
      <c r="W9" s="81"/>
      <c r="X9" s="146">
        <v>112.75</v>
      </c>
      <c r="Y9" s="81"/>
    </row>
    <row r="10" spans="2:25" ht="15" customHeight="1">
      <c r="B10" s="99" t="s">
        <v>86</v>
      </c>
      <c r="C10" s="149">
        <v>78.63</v>
      </c>
      <c r="D10" s="81"/>
      <c r="E10" s="81"/>
      <c r="F10" s="146">
        <v>79.5</v>
      </c>
      <c r="G10" s="81"/>
      <c r="H10" s="81"/>
      <c r="I10" s="146">
        <v>102.75</v>
      </c>
      <c r="J10" s="81"/>
      <c r="K10" s="81"/>
      <c r="L10" s="146">
        <v>100.75</v>
      </c>
      <c r="M10" s="81"/>
      <c r="N10" s="81"/>
      <c r="O10" s="146">
        <v>80.75</v>
      </c>
      <c r="P10" s="81"/>
      <c r="Q10" s="81"/>
      <c r="R10" s="146">
        <v>79</v>
      </c>
      <c r="S10" s="81"/>
      <c r="T10" s="81"/>
      <c r="U10" s="146">
        <v>109.75</v>
      </c>
      <c r="V10" s="81"/>
      <c r="W10" s="81"/>
      <c r="X10" s="146">
        <v>109.5</v>
      </c>
      <c r="Y10" s="81"/>
    </row>
    <row r="11" spans="2:25" ht="15" customHeight="1">
      <c r="B11" s="99" t="s">
        <v>87</v>
      </c>
      <c r="C11" s="146">
        <v>77.13</v>
      </c>
      <c r="D11" s="81"/>
      <c r="E11" s="81"/>
      <c r="F11" s="146">
        <v>84.25</v>
      </c>
      <c r="G11" s="81"/>
      <c r="H11" s="81"/>
      <c r="I11" s="146">
        <v>97</v>
      </c>
      <c r="J11" s="81"/>
      <c r="K11" s="81"/>
      <c r="L11" s="146">
        <v>94.38</v>
      </c>
      <c r="M11" s="81"/>
      <c r="N11" s="81"/>
      <c r="O11" s="146">
        <v>78.63</v>
      </c>
      <c r="P11" s="81"/>
      <c r="Q11" s="81"/>
      <c r="R11" s="146">
        <v>84.13</v>
      </c>
      <c r="S11" s="81"/>
      <c r="T11" s="81"/>
      <c r="U11" s="146">
        <v>103.5</v>
      </c>
      <c r="V11" s="81"/>
      <c r="W11" s="81"/>
      <c r="X11" s="146">
        <v>103.5</v>
      </c>
      <c r="Y11" s="150"/>
    </row>
    <row r="12" spans="2:25" ht="15" customHeight="1">
      <c r="B12" s="99" t="s">
        <v>88</v>
      </c>
      <c r="C12" s="146">
        <v>80.900000000000006</v>
      </c>
      <c r="D12" s="81"/>
      <c r="E12" s="81"/>
      <c r="F12" s="146">
        <v>90.3</v>
      </c>
      <c r="G12" s="151"/>
      <c r="H12" s="81"/>
      <c r="I12" s="146">
        <v>94.9</v>
      </c>
      <c r="J12" s="81"/>
      <c r="K12" s="81"/>
      <c r="L12" s="146">
        <v>92.6</v>
      </c>
      <c r="M12" s="81"/>
      <c r="N12" s="81"/>
      <c r="O12" s="146">
        <v>81.400000000000006</v>
      </c>
      <c r="P12" s="81"/>
      <c r="Q12" s="81"/>
      <c r="R12" s="146">
        <v>89.5</v>
      </c>
      <c r="S12" s="81"/>
      <c r="T12" s="81"/>
      <c r="U12" s="146">
        <v>101.1</v>
      </c>
      <c r="V12" s="81"/>
      <c r="W12" s="81"/>
      <c r="X12" s="146">
        <v>101.1</v>
      </c>
      <c r="Y12" s="81"/>
    </row>
    <row r="13" spans="2:25" ht="15" customHeight="1">
      <c r="B13" s="99" t="s">
        <v>89</v>
      </c>
      <c r="C13" s="146">
        <v>85.88</v>
      </c>
      <c r="D13" s="81"/>
      <c r="E13" s="81"/>
      <c r="F13" s="146">
        <v>93.63</v>
      </c>
      <c r="G13" s="151"/>
      <c r="H13" s="81"/>
      <c r="I13" s="146">
        <v>96.75</v>
      </c>
      <c r="J13" s="81"/>
      <c r="K13" s="81"/>
      <c r="L13" s="146">
        <v>93.5</v>
      </c>
      <c r="M13" s="151"/>
      <c r="N13" s="81"/>
      <c r="O13" s="146">
        <v>87</v>
      </c>
      <c r="P13" s="81"/>
      <c r="Q13" s="81"/>
      <c r="R13" s="146">
        <v>94.5</v>
      </c>
      <c r="S13" s="81"/>
      <c r="T13" s="81"/>
      <c r="U13" s="146">
        <v>102.5</v>
      </c>
      <c r="V13" s="81"/>
      <c r="W13" s="81"/>
      <c r="X13" s="146">
        <v>102.5</v>
      </c>
      <c r="Y13" s="81"/>
    </row>
    <row r="14" spans="2:25" ht="15" customHeight="1">
      <c r="B14" s="99" t="s">
        <v>90</v>
      </c>
      <c r="C14" s="146">
        <v>87.6</v>
      </c>
      <c r="D14" s="81"/>
      <c r="E14" s="81"/>
      <c r="F14" s="146">
        <v>94.4</v>
      </c>
      <c r="G14" s="151"/>
      <c r="H14" s="81"/>
      <c r="I14" s="146">
        <v>95.6</v>
      </c>
      <c r="J14" s="81"/>
      <c r="K14" s="81"/>
      <c r="L14" s="146">
        <v>92.8</v>
      </c>
      <c r="M14" s="151"/>
      <c r="N14" s="81"/>
      <c r="O14" s="146">
        <v>88</v>
      </c>
      <c r="P14" s="81"/>
      <c r="Q14" s="81"/>
      <c r="R14" s="146">
        <v>93.6</v>
      </c>
      <c r="S14" s="81"/>
      <c r="T14" s="81"/>
      <c r="U14" s="146">
        <v>102.5</v>
      </c>
      <c r="V14" s="81"/>
      <c r="W14" s="81"/>
      <c r="X14" s="146">
        <v>102.5</v>
      </c>
      <c r="Y14" s="81"/>
    </row>
    <row r="15" spans="2:25" ht="15" customHeight="1">
      <c r="B15" s="99" t="s">
        <v>91</v>
      </c>
      <c r="C15" s="146">
        <v>96</v>
      </c>
      <c r="D15" s="81"/>
      <c r="E15" s="81"/>
      <c r="F15" s="146">
        <v>98.13</v>
      </c>
      <c r="G15" s="151"/>
      <c r="H15" s="81"/>
      <c r="I15" s="146">
        <v>95.5</v>
      </c>
      <c r="J15" s="81"/>
      <c r="K15" s="81"/>
      <c r="L15" s="146">
        <v>92.88</v>
      </c>
      <c r="M15" s="151"/>
      <c r="N15" s="81"/>
      <c r="O15" s="146">
        <v>97.38</v>
      </c>
      <c r="P15" s="81"/>
      <c r="Q15" s="81"/>
      <c r="R15" s="146">
        <v>97.75</v>
      </c>
      <c r="S15" s="81"/>
      <c r="T15" s="81"/>
      <c r="U15" s="146">
        <v>102.5</v>
      </c>
      <c r="V15" s="81"/>
      <c r="W15" s="81"/>
      <c r="X15" s="146">
        <v>102.5</v>
      </c>
      <c r="Y15" s="81"/>
    </row>
    <row r="16" spans="2:25" ht="15" customHeight="1">
      <c r="B16" s="99" t="s">
        <v>92</v>
      </c>
      <c r="C16" s="146">
        <v>98.5</v>
      </c>
      <c r="D16" s="81"/>
      <c r="E16" s="81"/>
      <c r="F16" s="146">
        <v>99.88</v>
      </c>
      <c r="G16" s="151"/>
      <c r="H16" s="81"/>
      <c r="I16" s="146">
        <v>94.75</v>
      </c>
      <c r="J16" s="81"/>
      <c r="K16" s="81"/>
      <c r="L16" s="146">
        <v>92.13</v>
      </c>
      <c r="M16" s="151"/>
      <c r="N16" s="81"/>
      <c r="O16" s="146">
        <v>99</v>
      </c>
      <c r="P16" s="81"/>
      <c r="Q16" s="81"/>
      <c r="R16" s="146">
        <v>99.5</v>
      </c>
      <c r="S16" s="81"/>
      <c r="T16" s="81"/>
      <c r="U16" s="146">
        <v>102.5</v>
      </c>
      <c r="V16" s="81"/>
      <c r="W16" s="81"/>
      <c r="X16" s="146">
        <v>102.5</v>
      </c>
      <c r="Y16" s="81"/>
    </row>
    <row r="17" spans="2:25" ht="15" customHeight="1">
      <c r="B17" s="99" t="s">
        <v>93</v>
      </c>
      <c r="C17" s="146">
        <v>98.83</v>
      </c>
      <c r="D17" s="81"/>
      <c r="E17" s="81"/>
      <c r="F17" s="146">
        <v>109.33</v>
      </c>
      <c r="G17" s="151"/>
      <c r="H17" s="81"/>
      <c r="I17" s="146">
        <v>91.33</v>
      </c>
      <c r="J17" s="81"/>
      <c r="K17" s="81"/>
      <c r="L17" s="146">
        <v>88</v>
      </c>
      <c r="M17" s="151"/>
      <c r="N17" s="81"/>
      <c r="O17" s="146">
        <v>100.33</v>
      </c>
      <c r="P17" s="81"/>
      <c r="Q17" s="81"/>
      <c r="R17" s="146">
        <v>108</v>
      </c>
      <c r="S17" s="81"/>
      <c r="T17" s="81"/>
      <c r="U17" s="146">
        <v>98.33</v>
      </c>
      <c r="V17" s="81"/>
      <c r="W17" s="81"/>
      <c r="X17" s="146">
        <v>98.33</v>
      </c>
      <c r="Y17" s="81"/>
    </row>
    <row r="18" spans="2:25" ht="15" customHeight="1">
      <c r="B18" s="99" t="s">
        <v>94</v>
      </c>
      <c r="C18" s="146">
        <v>98.38</v>
      </c>
      <c r="D18" s="81"/>
      <c r="E18" s="81"/>
      <c r="F18" s="146">
        <v>114.38</v>
      </c>
      <c r="G18" s="151"/>
      <c r="H18" s="81"/>
      <c r="I18" s="146">
        <v>86.88</v>
      </c>
      <c r="J18" s="81"/>
      <c r="K18" s="81"/>
      <c r="L18" s="146">
        <v>83.88</v>
      </c>
      <c r="M18" s="151"/>
      <c r="N18" s="81"/>
      <c r="O18" s="146">
        <v>101</v>
      </c>
      <c r="P18" s="81"/>
      <c r="Q18" s="81"/>
      <c r="R18" s="146">
        <v>115.13</v>
      </c>
      <c r="S18" s="81"/>
      <c r="T18" s="81"/>
      <c r="U18" s="146">
        <v>92.5</v>
      </c>
      <c r="V18" s="81"/>
      <c r="W18" s="81"/>
      <c r="X18" s="146">
        <v>92.5</v>
      </c>
      <c r="Y18" s="81"/>
    </row>
    <row r="19" spans="2:25" ht="15" customHeight="1">
      <c r="B19" s="99" t="s">
        <v>95</v>
      </c>
      <c r="C19" s="146">
        <v>95.38</v>
      </c>
      <c r="D19" s="81"/>
      <c r="E19" s="81"/>
      <c r="F19" s="146">
        <v>112.13</v>
      </c>
      <c r="G19" s="151"/>
      <c r="H19" s="81"/>
      <c r="I19" s="146">
        <v>85.5</v>
      </c>
      <c r="J19" s="81"/>
      <c r="K19" s="81"/>
      <c r="L19" s="146">
        <v>83.13</v>
      </c>
      <c r="M19" s="151"/>
      <c r="N19" s="81"/>
      <c r="O19" s="146">
        <v>98</v>
      </c>
      <c r="P19" s="81"/>
      <c r="Q19" s="81"/>
      <c r="R19" s="146">
        <v>114.5</v>
      </c>
      <c r="S19" s="81"/>
      <c r="T19" s="81"/>
      <c r="U19" s="146">
        <v>90.5</v>
      </c>
      <c r="V19" s="81"/>
      <c r="W19" s="81"/>
      <c r="X19" s="146">
        <v>90.5</v>
      </c>
      <c r="Y19" s="81"/>
    </row>
    <row r="20" spans="2:25" ht="15" customHeight="1">
      <c r="B20" s="101"/>
      <c r="C20" s="122"/>
      <c r="D20" s="81"/>
      <c r="E20" s="81"/>
      <c r="F20" s="122"/>
      <c r="G20" s="81"/>
      <c r="H20" s="81"/>
      <c r="I20" s="122"/>
      <c r="J20" s="81"/>
      <c r="K20" s="81"/>
      <c r="L20" s="122"/>
      <c r="M20" s="81"/>
      <c r="N20" s="81"/>
      <c r="O20" s="122"/>
      <c r="P20" s="81"/>
      <c r="Q20" s="81"/>
      <c r="R20" s="122"/>
      <c r="S20" s="81"/>
      <c r="T20" s="81"/>
      <c r="U20" s="122"/>
      <c r="V20" s="81"/>
      <c r="W20" s="81"/>
      <c r="X20" s="122"/>
      <c r="Y20" s="81"/>
    </row>
    <row r="21" spans="2:25" ht="15" customHeight="1">
      <c r="B21" s="93">
        <v>2013</v>
      </c>
      <c r="C21" s="122">
        <f>AVERAGE(C8:C19)</f>
        <v>87.067499999999995</v>
      </c>
      <c r="D21" s="81"/>
      <c r="E21" s="81"/>
      <c r="F21" s="146">
        <f>AVERAGE(F8:F19)</f>
        <v>93.048333333333332</v>
      </c>
      <c r="G21" s="81"/>
      <c r="H21" s="81"/>
      <c r="I21" s="146">
        <f>AVERAGE(I8:J19)</f>
        <v>97.27</v>
      </c>
      <c r="J21" s="81"/>
      <c r="K21" s="81"/>
      <c r="L21" s="146">
        <f>AVERAGE(L8:M19)</f>
        <v>94.566666666666677</v>
      </c>
      <c r="M21" s="81"/>
      <c r="N21" s="81"/>
      <c r="O21" s="146">
        <f>AVERAGE(O8:P19)</f>
        <v>88.490833333333327</v>
      </c>
      <c r="P21" s="81"/>
      <c r="Q21" s="81"/>
      <c r="R21" s="146">
        <f>AVERAGE(R8:S19)</f>
        <v>93.134166666666673</v>
      </c>
      <c r="S21" s="81"/>
      <c r="T21" s="81"/>
      <c r="U21" s="146">
        <f>AVERAGE(U8:V19)</f>
        <v>103.1275</v>
      </c>
      <c r="V21" s="81"/>
      <c r="W21" s="81"/>
      <c r="X21" s="146">
        <f>AVERAGE(X8:Y19)</f>
        <v>103.10666666666667</v>
      </c>
      <c r="Y21" s="81"/>
    </row>
    <row r="22" spans="2:25" ht="15" customHeight="1">
      <c r="B22" s="93">
        <v>2012</v>
      </c>
      <c r="C22" s="122">
        <v>82.913333333333341</v>
      </c>
      <c r="D22" s="81"/>
      <c r="E22" s="81"/>
      <c r="F22" s="146">
        <v>72.626666666666665</v>
      </c>
      <c r="G22" s="81"/>
      <c r="H22" s="81"/>
      <c r="I22" s="146">
        <v>109.42666666666666</v>
      </c>
      <c r="J22" s="81"/>
      <c r="K22" s="81"/>
      <c r="L22" s="146">
        <v>106.84499999999998</v>
      </c>
      <c r="M22" s="81"/>
      <c r="N22" s="81"/>
      <c r="O22" s="146">
        <v>84.751666666666665</v>
      </c>
      <c r="P22" s="81"/>
      <c r="Q22" s="81"/>
      <c r="R22" s="146">
        <v>73.477500000000006</v>
      </c>
      <c r="S22" s="81"/>
      <c r="T22" s="81"/>
      <c r="U22" s="146">
        <v>112.44916666666666</v>
      </c>
      <c r="V22" s="81"/>
      <c r="W22" s="81"/>
      <c r="X22" s="146">
        <v>112.24250000000002</v>
      </c>
      <c r="Y22" s="81"/>
    </row>
    <row r="23" spans="2:25" s="107" customFormat="1" ht="12.75" customHeight="1">
      <c r="B23" s="113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</row>
    <row r="24" spans="2:25" s="107" customFormat="1" ht="12.75" customHeight="1">
      <c r="B24" s="113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</row>
    <row r="25" spans="2:25" s="107" customFormat="1" ht="12.75" customHeight="1">
      <c r="B25" s="113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</row>
    <row r="26" spans="2:25" s="107" customFormat="1" ht="12.75" customHeight="1">
      <c r="B26" s="113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</row>
    <row r="27" spans="2:25" s="107" customFormat="1" ht="12.75" customHeight="1">
      <c r="B27" s="113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</row>
    <row r="28" spans="2:25" s="107" customFormat="1" ht="12.75" customHeight="1">
      <c r="B28" s="114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</row>
    <row r="29" spans="2:25" s="107" customFormat="1" ht="12.75" customHeight="1">
      <c r="B29" s="115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</row>
    <row r="30" spans="2:25" s="107" customFormat="1" ht="12.75" customHeight="1">
      <c r="B30" s="115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</row>
    <row r="31" spans="2:25" s="107" customFormat="1" ht="12.75" customHeight="1"/>
    <row r="32" spans="2:25" s="107" customFormat="1" ht="12.75" customHeight="1"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</row>
    <row r="33" spans="2:25" s="107" customFormat="1" ht="12.75" customHeight="1">
      <c r="C33" s="109"/>
      <c r="D33" s="109"/>
      <c r="E33" s="110"/>
      <c r="F33" s="109"/>
      <c r="G33" s="109"/>
      <c r="H33" s="110"/>
      <c r="I33" s="109"/>
      <c r="J33" s="109"/>
      <c r="K33" s="110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</row>
    <row r="34" spans="2:25" s="107" customFormat="1" ht="12.75" customHeight="1">
      <c r="B34" s="113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</row>
    <row r="35" spans="2:25" s="107" customFormat="1" ht="12.75" customHeight="1">
      <c r="B35" s="113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</row>
    <row r="36" spans="2:25" s="107" customFormat="1" ht="12.75" customHeight="1">
      <c r="B36" s="113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</row>
    <row r="37" spans="2:25" s="107" customFormat="1" ht="12.75" customHeight="1">
      <c r="B37" s="113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</row>
    <row r="38" spans="2:25" s="107" customFormat="1" ht="12.75" customHeight="1">
      <c r="B38" s="113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</row>
    <row r="39" spans="2:25" s="107" customFormat="1" ht="12.75" customHeight="1">
      <c r="B39" s="113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</row>
    <row r="40" spans="2:25" s="107" customFormat="1" ht="12.75" customHeight="1">
      <c r="B40" s="113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</row>
    <row r="41" spans="2:25" s="107" customFormat="1" ht="12.75" customHeight="1">
      <c r="B41" s="113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</row>
    <row r="42" spans="2:25" s="107" customFormat="1" ht="12.75" customHeight="1">
      <c r="B42" s="113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2:25" s="107" customFormat="1" ht="12.75" customHeight="1">
      <c r="B43" s="113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</row>
    <row r="44" spans="2:25" s="107" customFormat="1" ht="12.75" customHeight="1">
      <c r="B44" s="113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</row>
    <row r="45" spans="2:25" s="107" customFormat="1" ht="12.75" customHeight="1">
      <c r="B45" s="113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</row>
    <row r="46" spans="2:25" s="107" customFormat="1" ht="12.75" customHeight="1">
      <c r="B46" s="114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</row>
    <row r="47" spans="2:25" s="107" customFormat="1" ht="12.75" customHeight="1"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</row>
    <row r="48" spans="2:25" s="107" customFormat="1" ht="12.75" customHeight="1"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</row>
    <row r="49" s="107" customFormat="1" ht="12.75" customHeight="1"/>
    <row r="50" s="107" customFormat="1" ht="12.75" customHeight="1"/>
    <row r="51" s="107" customFormat="1" ht="12.75" customHeight="1"/>
    <row r="52" s="107" customFormat="1" ht="12.75" customHeight="1"/>
    <row r="53" s="107" customFormat="1" ht="12.75" customHeight="1"/>
    <row r="54" s="107" customFormat="1" ht="12.75" customHeight="1"/>
    <row r="55" s="107" customFormat="1" ht="12.75" customHeight="1"/>
  </sheetData>
  <mergeCells count="18">
    <mergeCell ref="U7:V7"/>
    <mergeCell ref="X7:Y7"/>
    <mergeCell ref="C32:Y32"/>
    <mergeCell ref="C33:D33"/>
    <mergeCell ref="F33:G33"/>
    <mergeCell ref="I33:J33"/>
    <mergeCell ref="L33:M33"/>
    <mergeCell ref="N33:Y33"/>
    <mergeCell ref="C5:M5"/>
    <mergeCell ref="O5:Y5"/>
    <mergeCell ref="I6:M6"/>
    <mergeCell ref="U6:Y6"/>
    <mergeCell ref="C7:D7"/>
    <mergeCell ref="F7:G7"/>
    <mergeCell ref="I7:J7"/>
    <mergeCell ref="L7:M7"/>
    <mergeCell ref="O7:P7"/>
    <mergeCell ref="R7:S7"/>
  </mergeCells>
  <pageMargins left="0.27" right="0.24" top="0.17" bottom="0.19" header="0.17" footer="0.17"/>
  <pageSetup orientation="portrait" r:id="rId1"/>
  <headerFooter>
    <oddFooter>&amp;C&amp;"Arial,Regular"&amp;9 26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5"/>
  <sheetViews>
    <sheetView zoomScaleNormal="100" workbookViewId="0">
      <selection activeCell="B24" sqref="B24"/>
    </sheetView>
  </sheetViews>
  <sheetFormatPr defaultColWidth="8" defaultRowHeight="12"/>
  <cols>
    <col min="1" max="1" width="3.625" style="91" customWidth="1"/>
    <col min="2" max="2" width="9.5" style="91" customWidth="1"/>
    <col min="3" max="3" width="5.125" style="91" customWidth="1"/>
    <col min="4" max="4" width="7.375" style="91" customWidth="1"/>
    <col min="5" max="5" width="2.875" style="91" customWidth="1"/>
    <col min="6" max="6" width="10.75" style="91" customWidth="1"/>
    <col min="7" max="7" width="7.25" style="91" customWidth="1"/>
    <col min="8" max="8" width="2.75" style="91" customWidth="1"/>
    <col min="9" max="9" width="10.75" style="91" customWidth="1"/>
    <col min="10" max="10" width="8.125" style="91" customWidth="1"/>
    <col min="11" max="11" width="3.125" style="91" customWidth="1"/>
    <col min="12" max="12" width="10.75" style="91" customWidth="1"/>
    <col min="13" max="13" width="7.25" style="91" customWidth="1"/>
    <col min="14" max="14" width="3.5" style="91" customWidth="1"/>
    <col min="15" max="15" width="2.875" style="91" customWidth="1"/>
    <col min="16" max="16384" width="8" style="91"/>
  </cols>
  <sheetData>
    <row r="2" spans="2:14">
      <c r="C2" s="92" t="s">
        <v>189</v>
      </c>
      <c r="J2" s="92"/>
    </row>
    <row r="3" spans="2:14">
      <c r="C3" s="93" t="s">
        <v>190</v>
      </c>
      <c r="J3" s="93"/>
    </row>
    <row r="4" spans="2:14" ht="12.75" customHeight="1">
      <c r="C4" s="93" t="s">
        <v>191</v>
      </c>
      <c r="J4" s="93"/>
    </row>
    <row r="5" spans="2:14" ht="18" customHeight="1"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14" ht="28.5" customHeight="1">
      <c r="D6" s="152" t="s">
        <v>181</v>
      </c>
      <c r="E6" s="152"/>
      <c r="F6" s="98"/>
      <c r="G6" s="152" t="s">
        <v>192</v>
      </c>
      <c r="H6" s="152"/>
      <c r="I6" s="98"/>
      <c r="J6" s="152" t="s">
        <v>193</v>
      </c>
      <c r="K6" s="152"/>
      <c r="L6" s="98"/>
      <c r="M6" s="152" t="s">
        <v>194</v>
      </c>
      <c r="N6" s="152"/>
    </row>
    <row r="7" spans="2:14" ht="27.75" customHeight="1">
      <c r="B7" s="99" t="s">
        <v>83</v>
      </c>
      <c r="C7" s="99"/>
      <c r="D7" s="153">
        <v>2.87</v>
      </c>
      <c r="E7" s="81"/>
      <c r="F7" s="81"/>
      <c r="G7" s="153">
        <v>2.77</v>
      </c>
      <c r="H7" s="81"/>
      <c r="I7" s="81"/>
      <c r="J7" s="153">
        <v>4.8600000000000003</v>
      </c>
      <c r="K7" s="81"/>
      <c r="L7" s="81"/>
      <c r="M7" s="81">
        <v>2.63</v>
      </c>
      <c r="N7" s="81"/>
    </row>
    <row r="8" spans="2:14" ht="15" customHeight="1">
      <c r="B8" s="99" t="s">
        <v>85</v>
      </c>
      <c r="C8" s="99"/>
      <c r="D8" s="81">
        <v>2.77</v>
      </c>
      <c r="E8" s="81"/>
      <c r="F8" s="81"/>
      <c r="G8" s="81">
        <v>2.58</v>
      </c>
      <c r="H8" s="81"/>
      <c r="I8" s="81"/>
      <c r="J8" s="81">
        <v>4.88</v>
      </c>
      <c r="K8" s="81"/>
      <c r="L8" s="81"/>
      <c r="M8" s="81">
        <v>2.66</v>
      </c>
      <c r="N8" s="81"/>
    </row>
    <row r="9" spans="2:14" ht="15" customHeight="1">
      <c r="B9" s="99" t="s">
        <v>86</v>
      </c>
      <c r="C9" s="99"/>
      <c r="D9" s="81">
        <v>2.88</v>
      </c>
      <c r="E9" s="81"/>
      <c r="F9" s="81"/>
      <c r="G9" s="81">
        <v>2.5</v>
      </c>
      <c r="H9" s="81"/>
      <c r="I9" s="81"/>
      <c r="J9" s="81">
        <v>5.54</v>
      </c>
      <c r="K9" s="81"/>
      <c r="L9" s="81"/>
      <c r="M9" s="81">
        <v>2.7</v>
      </c>
      <c r="N9" s="81"/>
    </row>
    <row r="10" spans="2:14" ht="15" customHeight="1">
      <c r="B10" s="99" t="s">
        <v>87</v>
      </c>
      <c r="C10" s="99"/>
      <c r="D10" s="81">
        <v>2.85</v>
      </c>
      <c r="E10" s="81"/>
      <c r="F10" s="81"/>
      <c r="G10" s="81">
        <v>2.29</v>
      </c>
      <c r="H10" s="81"/>
      <c r="I10" s="81"/>
      <c r="J10" s="81">
        <v>5.79</v>
      </c>
      <c r="K10" s="81"/>
      <c r="L10" s="81"/>
      <c r="M10" s="81">
        <v>2.57</v>
      </c>
      <c r="N10" s="81"/>
    </row>
    <row r="11" spans="2:14" ht="15" customHeight="1">
      <c r="B11" s="99" t="s">
        <v>88</v>
      </c>
      <c r="C11" s="99"/>
      <c r="D11" s="81">
        <v>2.83</v>
      </c>
      <c r="E11" s="81"/>
      <c r="F11" s="81"/>
      <c r="G11" s="81">
        <v>2.17</v>
      </c>
      <c r="H11" s="81"/>
      <c r="I11" s="81"/>
      <c r="J11" s="81">
        <v>6.33</v>
      </c>
      <c r="K11" s="81"/>
      <c r="L11" s="81"/>
      <c r="M11" s="81">
        <v>2.5499999999999998</v>
      </c>
      <c r="N11" s="81"/>
    </row>
    <row r="12" spans="2:14" ht="15" customHeight="1">
      <c r="B12" s="99" t="s">
        <v>89</v>
      </c>
      <c r="C12" s="99"/>
      <c r="D12" s="81">
        <v>2.95</v>
      </c>
      <c r="E12" s="81"/>
      <c r="F12" s="81"/>
      <c r="G12" s="81">
        <v>2.2000000000000002</v>
      </c>
      <c r="H12" s="81"/>
      <c r="I12" s="81"/>
      <c r="J12" s="81">
        <v>6.83</v>
      </c>
      <c r="K12" s="81"/>
      <c r="L12" s="81"/>
      <c r="M12" s="81">
        <v>2.66</v>
      </c>
      <c r="N12" s="81"/>
    </row>
    <row r="13" spans="2:14" ht="15" customHeight="1">
      <c r="B13" s="99" t="s">
        <v>90</v>
      </c>
      <c r="C13" s="99"/>
      <c r="D13" s="81">
        <v>2.96</v>
      </c>
      <c r="E13" s="81"/>
      <c r="F13" s="81"/>
      <c r="G13" s="81">
        <v>2.16</v>
      </c>
      <c r="H13" s="81"/>
      <c r="I13" s="81"/>
      <c r="J13" s="81">
        <v>7.24</v>
      </c>
      <c r="K13" s="81"/>
      <c r="L13" s="81"/>
      <c r="M13" s="81">
        <v>2.57</v>
      </c>
      <c r="N13" s="81"/>
    </row>
    <row r="14" spans="2:14" ht="15" customHeight="1">
      <c r="B14" s="99" t="s">
        <v>91</v>
      </c>
      <c r="C14" s="99"/>
      <c r="D14" s="81">
        <v>3.28</v>
      </c>
      <c r="E14" s="81"/>
      <c r="F14" s="81"/>
      <c r="G14" s="81">
        <v>2.13</v>
      </c>
      <c r="H14" s="81"/>
      <c r="I14" s="81"/>
      <c r="J14" s="81">
        <v>7.67</v>
      </c>
      <c r="K14" s="81"/>
      <c r="L14" s="81"/>
      <c r="M14" s="81">
        <v>2.69</v>
      </c>
      <c r="N14" s="81"/>
    </row>
    <row r="15" spans="2:14" ht="15" customHeight="1">
      <c r="B15" s="99" t="s">
        <v>92</v>
      </c>
      <c r="C15" s="99"/>
      <c r="D15" s="81">
        <v>3.46</v>
      </c>
      <c r="E15" s="81"/>
      <c r="F15" s="81"/>
      <c r="G15" s="81">
        <v>2.13</v>
      </c>
      <c r="H15" s="81"/>
      <c r="I15" s="81"/>
      <c r="J15" s="81">
        <v>7.89</v>
      </c>
      <c r="K15" s="81"/>
      <c r="L15" s="81"/>
      <c r="M15" s="81">
        <v>2.81</v>
      </c>
      <c r="N15" s="81"/>
    </row>
    <row r="16" spans="2:14" ht="15" customHeight="1">
      <c r="B16" s="99" t="s">
        <v>93</v>
      </c>
      <c r="C16" s="99"/>
      <c r="D16" s="81">
        <v>3.38</v>
      </c>
      <c r="E16" s="81"/>
      <c r="F16" s="81"/>
      <c r="G16" s="81">
        <v>1.98</v>
      </c>
      <c r="H16" s="81"/>
      <c r="I16" s="81"/>
      <c r="J16" s="81">
        <v>8.42</v>
      </c>
      <c r="K16" s="81"/>
      <c r="L16" s="81"/>
      <c r="M16" s="81">
        <v>2.83</v>
      </c>
      <c r="N16" s="81"/>
    </row>
    <row r="17" spans="2:14" ht="15" customHeight="1">
      <c r="B17" s="99" t="s">
        <v>94</v>
      </c>
      <c r="C17" s="99"/>
      <c r="D17" s="81">
        <v>3.32</v>
      </c>
      <c r="E17" s="81"/>
      <c r="F17" s="81"/>
      <c r="G17" s="81">
        <v>1.86</v>
      </c>
      <c r="H17" s="81"/>
      <c r="I17" s="81"/>
      <c r="J17" s="81">
        <v>8.68</v>
      </c>
      <c r="K17" s="81"/>
      <c r="L17" s="81"/>
      <c r="M17" s="81">
        <v>2.81</v>
      </c>
      <c r="N17" s="81"/>
    </row>
    <row r="18" spans="2:14" ht="15" customHeight="1">
      <c r="B18" s="99" t="s">
        <v>95</v>
      </c>
      <c r="C18" s="99"/>
      <c r="D18" s="81">
        <v>3.28</v>
      </c>
      <c r="E18" s="81"/>
      <c r="F18" s="81"/>
      <c r="G18" s="81">
        <v>1.83</v>
      </c>
      <c r="H18" s="81"/>
      <c r="I18" s="81"/>
      <c r="J18" s="81">
        <v>8.5299999999999994</v>
      </c>
      <c r="K18" s="81"/>
      <c r="L18" s="81"/>
      <c r="M18" s="81">
        <v>2.81</v>
      </c>
      <c r="N18" s="81"/>
    </row>
    <row r="19" spans="2:14" ht="15" customHeight="1">
      <c r="B19" s="101"/>
      <c r="C19" s="10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2:14" ht="15" customHeight="1">
      <c r="B20" s="93">
        <v>2013</v>
      </c>
      <c r="C20" s="93"/>
      <c r="D20" s="81">
        <f>AVERAGE(D7:D18)</f>
        <v>3.0691666666666664</v>
      </c>
      <c r="E20" s="81"/>
      <c r="F20" s="81"/>
      <c r="G20" s="81">
        <f>AVERAGE(G7:G18)</f>
        <v>2.2166666666666668</v>
      </c>
      <c r="H20" s="81"/>
      <c r="I20" s="81"/>
      <c r="J20" s="81">
        <f>AVERAGE(J7:J18)</f>
        <v>6.8883333333333328</v>
      </c>
      <c r="K20" s="81"/>
      <c r="L20" s="81"/>
      <c r="M20" s="81">
        <f>AVERAGE(M7:M18)</f>
        <v>2.6908333333333334</v>
      </c>
      <c r="N20" s="81"/>
    </row>
    <row r="21" spans="2:14" ht="15" customHeight="1">
      <c r="B21" s="93">
        <v>2012</v>
      </c>
      <c r="C21" s="93"/>
      <c r="D21" s="81">
        <v>2.9708333333333337</v>
      </c>
      <c r="E21" s="81"/>
      <c r="F21" s="81"/>
      <c r="G21" s="81">
        <v>2.3858333333333333</v>
      </c>
      <c r="H21" s="81"/>
      <c r="I21" s="81"/>
      <c r="J21" s="81">
        <v>4.9308333333333332</v>
      </c>
      <c r="K21" s="81"/>
      <c r="L21" s="81"/>
      <c r="M21" s="81">
        <v>2.48</v>
      </c>
      <c r="N21" s="81"/>
    </row>
    <row r="22" spans="2:14" ht="15" customHeight="1"/>
    <row r="23" spans="2:14" s="107" customFormat="1" ht="12.75" customHeight="1">
      <c r="B23" s="113"/>
      <c r="C23" s="113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</row>
    <row r="24" spans="2:14" s="107" customFormat="1" ht="12.75" customHeight="1">
      <c r="B24" s="113"/>
      <c r="C24" s="113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</row>
    <row r="25" spans="2:14" s="107" customFormat="1" ht="12.75" customHeight="1">
      <c r="B25" s="113"/>
      <c r="C25" s="113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</row>
    <row r="26" spans="2:14" s="107" customFormat="1" ht="12.75" customHeight="1">
      <c r="B26" s="113"/>
      <c r="C26" s="113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  <row r="27" spans="2:14" s="107" customFormat="1" ht="12.75" customHeight="1">
      <c r="B27" s="113"/>
      <c r="C27" s="113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</row>
    <row r="28" spans="2:14" s="107" customFormat="1" ht="12.75" customHeight="1">
      <c r="B28" s="114"/>
      <c r="C28" s="114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2:14" s="107" customFormat="1" ht="12.75" customHeight="1">
      <c r="B29" s="115"/>
      <c r="C29" s="115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2:14" s="107" customFormat="1" ht="12.75" customHeight="1">
      <c r="B30" s="115"/>
      <c r="C30" s="115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</row>
    <row r="31" spans="2:14" s="107" customFormat="1" ht="12.75" customHeight="1"/>
    <row r="32" spans="2:14" s="107" customFormat="1" ht="12.75" customHeight="1"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4" s="107" customFormat="1" ht="12.75" customHeight="1">
      <c r="D33" s="109"/>
      <c r="E33" s="109"/>
      <c r="F33" s="110"/>
      <c r="G33" s="109"/>
      <c r="H33" s="109"/>
      <c r="I33" s="110"/>
      <c r="J33" s="109"/>
      <c r="K33" s="109"/>
      <c r="L33" s="110"/>
      <c r="M33" s="109"/>
      <c r="N33" s="109"/>
    </row>
    <row r="34" spans="2:14" s="107" customFormat="1" ht="12.75" customHeight="1">
      <c r="B34" s="113"/>
      <c r="C34" s="113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</row>
    <row r="35" spans="2:14" s="107" customFormat="1" ht="12.75" customHeight="1">
      <c r="B35" s="113"/>
      <c r="C35" s="113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</row>
    <row r="36" spans="2:14" s="107" customFormat="1" ht="12.75" customHeight="1">
      <c r="B36" s="113"/>
      <c r="C36" s="113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</row>
    <row r="37" spans="2:14" s="107" customFormat="1" ht="12.75" customHeight="1">
      <c r="B37" s="113"/>
      <c r="C37" s="113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</row>
    <row r="38" spans="2:14" s="107" customFormat="1" ht="12.75" customHeight="1">
      <c r="B38" s="113"/>
      <c r="C38" s="113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</row>
    <row r="39" spans="2:14" s="107" customFormat="1" ht="12.75" customHeight="1">
      <c r="B39" s="113"/>
      <c r="C39" s="113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</row>
    <row r="40" spans="2:14" s="107" customFormat="1" ht="12.75" customHeight="1">
      <c r="B40" s="113"/>
      <c r="C40" s="113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</row>
    <row r="41" spans="2:14" s="107" customFormat="1" ht="12.75" customHeight="1">
      <c r="B41" s="113"/>
      <c r="C41" s="113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</row>
    <row r="42" spans="2:14" s="107" customFormat="1" ht="12.75" customHeight="1">
      <c r="B42" s="113"/>
      <c r="C42" s="113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</row>
    <row r="43" spans="2:14" s="107" customFormat="1" ht="12.75" customHeight="1">
      <c r="B43" s="113"/>
      <c r="C43" s="113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</row>
    <row r="44" spans="2:14" s="107" customFormat="1" ht="12.75" customHeight="1">
      <c r="B44" s="113"/>
      <c r="C44" s="113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</row>
    <row r="45" spans="2:14" s="107" customFormat="1" ht="12.75" customHeight="1">
      <c r="B45" s="113"/>
      <c r="C45" s="113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</row>
    <row r="46" spans="2:14" s="107" customFormat="1" ht="12.75" customHeight="1">
      <c r="B46" s="114"/>
      <c r="C46" s="114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</row>
    <row r="47" spans="2:14" s="107" customFormat="1" ht="12.75" customHeight="1"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</row>
    <row r="48" spans="2:14" s="107" customFormat="1" ht="12.75" customHeight="1"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</row>
    <row r="49" s="107" customFormat="1" ht="12.75" customHeight="1"/>
    <row r="50" s="107" customFormat="1" ht="12.75" customHeight="1"/>
    <row r="51" s="107" customFormat="1" ht="12.75" customHeight="1"/>
    <row r="52" s="107" customFormat="1" ht="12.75" customHeight="1"/>
    <row r="53" s="107" customFormat="1" ht="12.75" customHeight="1"/>
    <row r="54" s="107" customFormat="1" ht="12.75" customHeight="1"/>
    <row r="55" s="107" customFormat="1" ht="12.75" customHeight="1"/>
  </sheetData>
  <mergeCells count="10">
    <mergeCell ref="D33:E33"/>
    <mergeCell ref="G33:H33"/>
    <mergeCell ref="J33:K33"/>
    <mergeCell ref="M33:N33"/>
    <mergeCell ref="D5:N5"/>
    <mergeCell ref="D6:E6"/>
    <mergeCell ref="G6:H6"/>
    <mergeCell ref="J6:K6"/>
    <mergeCell ref="M6:N6"/>
    <mergeCell ref="D32:N32"/>
  </mergeCells>
  <pageMargins left="0.24" right="0.24" top="0.17" bottom="0.19" header="0.17" footer="0.17"/>
  <pageSetup orientation="portrait" r:id="rId1"/>
  <headerFooter>
    <oddFooter>&amp;C&amp;"Arial,Regular"&amp;9 27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3"/>
  <sheetViews>
    <sheetView showGridLines="0" zoomScaleNormal="100" workbookViewId="0"/>
  </sheetViews>
  <sheetFormatPr defaultColWidth="9" defaultRowHeight="12"/>
  <cols>
    <col min="1" max="1" width="9" style="2"/>
    <col min="2" max="2" width="6.875" style="2" customWidth="1"/>
    <col min="3" max="3" width="2.875" style="2" customWidth="1"/>
    <col min="4" max="4" width="9.125" style="2" customWidth="1"/>
    <col min="5" max="5" width="6.5" style="2" customWidth="1"/>
    <col min="6" max="6" width="2.625" style="2" customWidth="1"/>
    <col min="7" max="7" width="9.625" style="2" customWidth="1"/>
    <col min="8" max="8" width="6.875" style="2" customWidth="1"/>
    <col min="9" max="9" width="2.625" style="2" customWidth="1"/>
    <col min="10" max="10" width="12" style="2" customWidth="1"/>
    <col min="11" max="11" width="7.5" style="2" customWidth="1"/>
    <col min="12" max="12" width="2.625" style="2" customWidth="1"/>
    <col min="13" max="13" width="10.375" style="2" customWidth="1"/>
    <col min="14" max="14" width="8.125" style="2" customWidth="1"/>
    <col min="15" max="16384" width="9" style="2"/>
  </cols>
  <sheetData>
    <row r="2" spans="2:14">
      <c r="D2" s="2" t="s">
        <v>12</v>
      </c>
    </row>
    <row r="3" spans="2:14">
      <c r="D3" s="2" t="s">
        <v>13</v>
      </c>
    </row>
    <row r="5" spans="2:14" ht="5.25" customHeight="1">
      <c r="K5"/>
      <c r="L5" s="10"/>
    </row>
    <row r="6" spans="2:14" ht="24" customHeight="1">
      <c r="B6" s="10"/>
      <c r="C6" s="10"/>
      <c r="D6" s="11" t="s">
        <v>14</v>
      </c>
      <c r="E6" s="11"/>
      <c r="F6" s="10"/>
      <c r="G6" s="11" t="s">
        <v>15</v>
      </c>
      <c r="H6" s="11"/>
      <c r="I6" s="10"/>
      <c r="J6" s="11" t="s">
        <v>16</v>
      </c>
      <c r="K6" s="11"/>
      <c r="L6" s="10"/>
      <c r="M6" s="11" t="s">
        <v>17</v>
      </c>
      <c r="N6" s="11"/>
    </row>
    <row r="7" spans="2:14" ht="5.25" customHeight="1">
      <c r="D7" s="3"/>
      <c r="E7" s="3"/>
      <c r="F7" s="3"/>
      <c r="G7" s="3"/>
      <c r="H7" s="3"/>
      <c r="I7" s="3"/>
      <c r="J7" s="3"/>
    </row>
    <row r="8" spans="2:14">
      <c r="B8" s="4">
        <v>41279</v>
      </c>
      <c r="C8" s="4"/>
      <c r="D8" s="12">
        <v>1444.6</v>
      </c>
      <c r="E8" s="1"/>
      <c r="F8" s="1"/>
      <c r="G8" s="1">
        <v>-2</v>
      </c>
      <c r="H8" s="1"/>
      <c r="I8" s="1"/>
      <c r="J8" s="13">
        <v>1</v>
      </c>
      <c r="K8" s="1"/>
      <c r="L8" s="1"/>
      <c r="M8" s="6">
        <v>-1</v>
      </c>
      <c r="N8" s="6"/>
    </row>
    <row r="9" spans="2:14">
      <c r="B9" s="4">
        <f t="shared" ref="B9:B15" si="0">B8+7</f>
        <v>41286</v>
      </c>
      <c r="C9" s="4"/>
      <c r="D9" s="12">
        <v>1502.2</v>
      </c>
      <c r="E9" s="1"/>
      <c r="F9" s="1"/>
      <c r="G9" s="1">
        <v>4</v>
      </c>
      <c r="H9" s="1"/>
      <c r="I9" s="1"/>
      <c r="J9" s="14">
        <f>D9/$D$8</f>
        <v>1.0398726291014815</v>
      </c>
      <c r="K9" s="1"/>
      <c r="L9" s="1"/>
      <c r="M9" s="6">
        <v>4</v>
      </c>
      <c r="N9" s="6"/>
    </row>
    <row r="10" spans="2:14">
      <c r="B10" s="4">
        <f t="shared" si="0"/>
        <v>41293</v>
      </c>
      <c r="C10" s="4"/>
      <c r="D10" s="12">
        <v>1486.2</v>
      </c>
      <c r="E10" s="1"/>
      <c r="F10" s="1"/>
      <c r="G10" s="1">
        <v>-1</v>
      </c>
      <c r="H10" s="1"/>
      <c r="I10" s="1"/>
      <c r="J10" s="14">
        <f t="shared" ref="J10:J39" si="1">D10/$D$8</f>
        <v>1.0287968987955145</v>
      </c>
      <c r="K10" s="1"/>
      <c r="L10" s="1"/>
      <c r="M10" s="6">
        <v>3</v>
      </c>
      <c r="N10" s="6"/>
    </row>
    <row r="11" spans="2:14">
      <c r="B11" s="4">
        <f t="shared" si="0"/>
        <v>41300</v>
      </c>
      <c r="C11" s="4"/>
      <c r="D11" s="12">
        <v>1485.3</v>
      </c>
      <c r="E11" s="1"/>
      <c r="F11" s="1"/>
      <c r="G11" s="1">
        <v>0</v>
      </c>
      <c r="H11" s="1"/>
      <c r="I11" s="1"/>
      <c r="J11" s="14">
        <f t="shared" si="1"/>
        <v>1.0281738889658036</v>
      </c>
      <c r="K11" s="1"/>
      <c r="L11" s="1"/>
      <c r="M11" s="6">
        <v>4</v>
      </c>
      <c r="N11" s="6"/>
    </row>
    <row r="12" spans="2:14">
      <c r="B12" s="4">
        <f t="shared" si="0"/>
        <v>41307</v>
      </c>
      <c r="C12" s="4"/>
      <c r="D12" s="12">
        <v>1460.6</v>
      </c>
      <c r="E12" s="1"/>
      <c r="F12" s="1"/>
      <c r="G12" s="1">
        <v>-2</v>
      </c>
      <c r="H12" s="1"/>
      <c r="I12" s="1"/>
      <c r="J12" s="14">
        <f t="shared" si="1"/>
        <v>1.011075730305967</v>
      </c>
      <c r="K12" s="1"/>
      <c r="L12" s="1"/>
      <c r="M12" s="6">
        <v>3</v>
      </c>
      <c r="N12" s="6"/>
    </row>
    <row r="13" spans="2:14">
      <c r="B13" s="4">
        <f t="shared" si="0"/>
        <v>41314</v>
      </c>
      <c r="C13" s="4"/>
      <c r="D13" s="12">
        <v>1450.5</v>
      </c>
      <c r="E13" s="1"/>
      <c r="F13" s="1"/>
      <c r="G13" s="1">
        <v>-1</v>
      </c>
      <c r="H13" s="1"/>
      <c r="I13" s="1"/>
      <c r="J13" s="14">
        <f t="shared" si="1"/>
        <v>1.0040841755503254</v>
      </c>
      <c r="K13" s="1"/>
      <c r="L13" s="1"/>
      <c r="M13" s="6">
        <v>2</v>
      </c>
      <c r="N13" s="6"/>
    </row>
    <row r="14" spans="2:14">
      <c r="B14" s="4">
        <f t="shared" si="0"/>
        <v>41321</v>
      </c>
      <c r="C14" s="4"/>
      <c r="D14" s="12">
        <v>1440.8</v>
      </c>
      <c r="E14" s="1"/>
      <c r="F14" s="1"/>
      <c r="G14" s="1">
        <v>-1</v>
      </c>
      <c r="H14" s="1"/>
      <c r="I14" s="1"/>
      <c r="J14" s="13">
        <f t="shared" si="1"/>
        <v>0.99736951405233287</v>
      </c>
      <c r="K14" s="1"/>
      <c r="L14" s="1"/>
      <c r="M14" s="6">
        <v>1</v>
      </c>
      <c r="N14" s="6"/>
    </row>
    <row r="15" spans="2:14">
      <c r="B15" s="4">
        <f t="shared" si="0"/>
        <v>41328</v>
      </c>
      <c r="C15" s="4"/>
      <c r="D15" s="12">
        <v>1448.4</v>
      </c>
      <c r="E15" s="1"/>
      <c r="F15" s="1"/>
      <c r="G15" s="1">
        <v>1</v>
      </c>
      <c r="H15" s="1"/>
      <c r="I15" s="1"/>
      <c r="J15" s="13">
        <f t="shared" si="1"/>
        <v>1.0026304859476673</v>
      </c>
      <c r="K15" s="1"/>
      <c r="L15" s="1"/>
      <c r="M15" s="6">
        <v>1</v>
      </c>
      <c r="N15" s="6"/>
    </row>
    <row r="16" spans="2:14">
      <c r="B16" s="4">
        <f>B15+7</f>
        <v>41335</v>
      </c>
      <c r="C16" s="4"/>
      <c r="D16" s="12">
        <v>1471.4</v>
      </c>
      <c r="E16" s="1"/>
      <c r="F16" s="1"/>
      <c r="G16" s="1">
        <v>2</v>
      </c>
      <c r="H16" s="1"/>
      <c r="I16" s="1"/>
      <c r="J16" s="13">
        <f t="shared" si="1"/>
        <v>1.0185518482624949</v>
      </c>
      <c r="K16" s="1"/>
      <c r="L16" s="1"/>
      <c r="M16" s="6">
        <v>1</v>
      </c>
      <c r="N16" s="6"/>
    </row>
    <row r="17" spans="2:14">
      <c r="B17" s="4">
        <f t="shared" ref="B17:B59" si="2">B16+7</f>
        <v>41342</v>
      </c>
      <c r="C17" s="4"/>
      <c r="D17" s="12">
        <v>1479.2</v>
      </c>
      <c r="E17" s="1"/>
      <c r="F17" s="1"/>
      <c r="G17" s="1">
        <v>1</v>
      </c>
      <c r="H17" s="1"/>
      <c r="I17" s="1"/>
      <c r="J17" s="13">
        <f t="shared" si="1"/>
        <v>1.0239512667866539</v>
      </c>
      <c r="K17" s="1"/>
      <c r="L17" s="1"/>
      <c r="M17" s="6">
        <v>2</v>
      </c>
      <c r="N17" s="6"/>
    </row>
    <row r="18" spans="2:14">
      <c r="B18" s="4">
        <f t="shared" si="2"/>
        <v>41349</v>
      </c>
      <c r="C18" s="4"/>
      <c r="D18" s="12">
        <v>1530.2</v>
      </c>
      <c r="E18" s="1"/>
      <c r="F18" s="1"/>
      <c r="G18" s="1">
        <v>3</v>
      </c>
      <c r="H18" s="1"/>
      <c r="I18" s="1"/>
      <c r="J18" s="13">
        <f t="shared" si="1"/>
        <v>1.0592551571369238</v>
      </c>
      <c r="K18" s="1"/>
      <c r="L18" s="1"/>
      <c r="M18" s="6">
        <v>5</v>
      </c>
      <c r="N18" s="6"/>
    </row>
    <row r="19" spans="2:14">
      <c r="B19" s="4">
        <f t="shared" si="2"/>
        <v>41356</v>
      </c>
      <c r="C19" s="4"/>
      <c r="D19" s="12">
        <v>1520.3</v>
      </c>
      <c r="E19" s="1"/>
      <c r="F19" s="1"/>
      <c r="G19" s="1">
        <v>-1</v>
      </c>
      <c r="H19" s="1"/>
      <c r="I19" s="1"/>
      <c r="J19" s="13">
        <f t="shared" si="1"/>
        <v>1.0524020490101067</v>
      </c>
      <c r="K19" s="1"/>
      <c r="L19" s="1"/>
      <c r="M19" s="6">
        <v>2</v>
      </c>
      <c r="N19" s="6"/>
    </row>
    <row r="20" spans="2:14">
      <c r="B20" s="4">
        <f t="shared" si="2"/>
        <v>41363</v>
      </c>
      <c r="C20" s="4"/>
      <c r="D20" s="12">
        <v>1498.1</v>
      </c>
      <c r="E20" s="1"/>
      <c r="F20" s="1"/>
      <c r="G20" s="1">
        <v>-1</v>
      </c>
      <c r="H20" s="1"/>
      <c r="I20" s="1"/>
      <c r="J20" s="13">
        <f t="shared" si="1"/>
        <v>1.0370344732105774</v>
      </c>
      <c r="K20" s="1"/>
      <c r="L20" s="1"/>
      <c r="M20" s="6">
        <v>4</v>
      </c>
      <c r="N20" s="6"/>
    </row>
    <row r="21" spans="2:14">
      <c r="B21" s="4">
        <f t="shared" si="2"/>
        <v>41370</v>
      </c>
      <c r="C21" s="4"/>
      <c r="D21" s="12">
        <v>1455.8</v>
      </c>
      <c r="E21" s="1"/>
      <c r="F21" s="1"/>
      <c r="G21" s="1">
        <v>-3</v>
      </c>
      <c r="H21" s="1"/>
      <c r="I21" s="1"/>
      <c r="J21" s="13">
        <f t="shared" si="1"/>
        <v>1.007753011214177</v>
      </c>
      <c r="K21" s="1"/>
      <c r="L21" s="1"/>
      <c r="M21" s="6">
        <v>1</v>
      </c>
      <c r="N21" s="6"/>
    </row>
    <row r="22" spans="2:14">
      <c r="B22" s="4">
        <f t="shared" si="2"/>
        <v>41377</v>
      </c>
      <c r="C22" s="4"/>
      <c r="D22" s="12">
        <v>1443.1</v>
      </c>
      <c r="E22" s="1"/>
      <c r="F22" s="1"/>
      <c r="G22" s="1">
        <v>-3</v>
      </c>
      <c r="H22" s="1"/>
      <c r="I22" s="1"/>
      <c r="J22" s="13">
        <f t="shared" si="1"/>
        <v>0.99896165028381556</v>
      </c>
      <c r="K22" s="1"/>
      <c r="L22" s="1"/>
      <c r="M22" s="6">
        <v>2</v>
      </c>
      <c r="N22" s="6"/>
    </row>
    <row r="23" spans="2:14">
      <c r="B23" s="4">
        <f t="shared" si="2"/>
        <v>41384</v>
      </c>
      <c r="C23" s="4"/>
      <c r="D23" s="12">
        <v>1449.4</v>
      </c>
      <c r="E23" s="1"/>
      <c r="F23" s="1"/>
      <c r="G23" s="1">
        <v>0</v>
      </c>
      <c r="H23" s="1"/>
      <c r="I23" s="1"/>
      <c r="J23" s="13">
        <f t="shared" si="1"/>
        <v>1.0033227190917902</v>
      </c>
      <c r="K23" s="1"/>
      <c r="L23" s="1"/>
      <c r="M23" s="6">
        <v>4</v>
      </c>
      <c r="N23" s="6"/>
    </row>
    <row r="24" spans="2:14">
      <c r="B24" s="4">
        <f t="shared" si="2"/>
        <v>41391</v>
      </c>
      <c r="C24" s="4"/>
      <c r="D24" s="12">
        <v>1442</v>
      </c>
      <c r="E24" s="1"/>
      <c r="F24" s="1"/>
      <c r="G24" s="1">
        <v>-1</v>
      </c>
      <c r="H24" s="1"/>
      <c r="I24" s="1"/>
      <c r="J24" s="13">
        <f t="shared" si="1"/>
        <v>0.99820019382528047</v>
      </c>
      <c r="K24" s="1"/>
      <c r="L24" s="1"/>
      <c r="M24" s="6">
        <v>2</v>
      </c>
      <c r="N24" s="6"/>
    </row>
    <row r="25" spans="2:14">
      <c r="B25" s="4">
        <f t="shared" si="2"/>
        <v>41398</v>
      </c>
      <c r="C25" s="4"/>
      <c r="D25" s="12">
        <v>1428.4</v>
      </c>
      <c r="E25" s="1"/>
      <c r="F25" s="1"/>
      <c r="G25" s="1">
        <v>-1</v>
      </c>
      <c r="H25" s="1"/>
      <c r="I25" s="1"/>
      <c r="J25" s="13">
        <f t="shared" si="1"/>
        <v>0.98878582306520846</v>
      </c>
      <c r="K25" s="1"/>
      <c r="L25" s="1"/>
      <c r="M25" s="6">
        <v>1</v>
      </c>
      <c r="N25" s="6"/>
    </row>
    <row r="26" spans="2:14">
      <c r="B26" s="4">
        <f t="shared" si="2"/>
        <v>41405</v>
      </c>
      <c r="C26" s="4"/>
      <c r="D26" s="12">
        <v>1497.2</v>
      </c>
      <c r="E26" s="1"/>
      <c r="F26" s="1"/>
      <c r="G26" s="1">
        <v>5</v>
      </c>
      <c r="H26" s="1"/>
      <c r="I26" s="1"/>
      <c r="J26" s="13">
        <f t="shared" si="1"/>
        <v>1.0364114633808668</v>
      </c>
      <c r="K26" s="1"/>
      <c r="L26" s="1"/>
      <c r="M26" s="6">
        <v>10</v>
      </c>
      <c r="N26" s="6"/>
    </row>
    <row r="27" spans="2:14">
      <c r="B27" s="4">
        <f t="shared" si="2"/>
        <v>41412</v>
      </c>
      <c r="C27" s="4"/>
      <c r="D27" s="12">
        <v>1431</v>
      </c>
      <c r="E27" s="1"/>
      <c r="F27" s="1"/>
      <c r="G27" s="1">
        <v>-4</v>
      </c>
      <c r="H27" s="1"/>
      <c r="I27" s="1"/>
      <c r="J27" s="13">
        <f t="shared" si="1"/>
        <v>0.9905856292399281</v>
      </c>
      <c r="K27" s="1"/>
      <c r="L27" s="1"/>
      <c r="M27" s="6">
        <v>0</v>
      </c>
      <c r="N27" s="6"/>
    </row>
    <row r="28" spans="2:14">
      <c r="B28" s="4">
        <f t="shared" si="2"/>
        <v>41419</v>
      </c>
      <c r="C28" s="4"/>
      <c r="D28" s="15">
        <v>1423.1</v>
      </c>
      <c r="E28" s="1"/>
      <c r="F28" s="1"/>
      <c r="G28" s="16">
        <v>-1</v>
      </c>
      <c r="H28" s="1"/>
      <c r="I28" s="1"/>
      <c r="J28" s="13">
        <f t="shared" si="1"/>
        <v>0.98511698740135678</v>
      </c>
      <c r="K28" s="1"/>
      <c r="L28" s="1"/>
      <c r="M28" s="1">
        <v>1</v>
      </c>
      <c r="N28" s="6"/>
    </row>
    <row r="29" spans="2:14">
      <c r="B29" s="4">
        <f t="shared" si="2"/>
        <v>41426</v>
      </c>
      <c r="C29" s="4"/>
      <c r="D29" s="12">
        <v>1396.6</v>
      </c>
      <c r="E29" s="1"/>
      <c r="F29" s="1"/>
      <c r="G29" s="1">
        <v>-2</v>
      </c>
      <c r="H29" s="1"/>
      <c r="I29" s="1"/>
      <c r="J29" s="13">
        <f t="shared" si="1"/>
        <v>0.96677280908209884</v>
      </c>
      <c r="K29" s="1"/>
      <c r="L29" s="1"/>
      <c r="M29" s="6">
        <v>0</v>
      </c>
      <c r="N29" s="6"/>
    </row>
    <row r="30" spans="2:14">
      <c r="B30" s="4">
        <f t="shared" si="2"/>
        <v>41433</v>
      </c>
      <c r="C30" s="4"/>
      <c r="D30" s="12">
        <v>1427</v>
      </c>
      <c r="E30" s="1"/>
      <c r="F30" s="1"/>
      <c r="G30" s="1">
        <v>2</v>
      </c>
      <c r="H30" s="1"/>
      <c r="I30" s="1"/>
      <c r="J30" s="13">
        <f t="shared" si="1"/>
        <v>0.9878166966634363</v>
      </c>
      <c r="K30" s="1"/>
      <c r="L30" s="1"/>
      <c r="M30" s="6">
        <v>3</v>
      </c>
      <c r="N30" s="6"/>
    </row>
    <row r="31" spans="2:14">
      <c r="B31" s="4">
        <f t="shared" si="2"/>
        <v>41440</v>
      </c>
      <c r="C31" s="4"/>
      <c r="D31" s="12">
        <v>1427.4</v>
      </c>
      <c r="E31" s="1"/>
      <c r="F31" s="1"/>
      <c r="G31" s="1">
        <v>0</v>
      </c>
      <c r="H31" s="1"/>
      <c r="I31" s="1"/>
      <c r="J31" s="13">
        <f t="shared" si="1"/>
        <v>0.98809358992108554</v>
      </c>
      <c r="K31" s="1"/>
      <c r="L31" s="1"/>
      <c r="M31" s="6">
        <v>2</v>
      </c>
      <c r="N31" s="6"/>
    </row>
    <row r="32" spans="2:14">
      <c r="B32" s="4">
        <f t="shared" si="2"/>
        <v>41447</v>
      </c>
      <c r="C32" s="4"/>
      <c r="D32" s="12">
        <v>1448.7</v>
      </c>
      <c r="E32" s="1"/>
      <c r="F32" s="1"/>
      <c r="G32" s="1">
        <v>1</v>
      </c>
      <c r="H32" s="1"/>
      <c r="I32" s="1"/>
      <c r="J32" s="13">
        <f t="shared" si="1"/>
        <v>1.0028381558909041</v>
      </c>
      <c r="K32" s="1"/>
      <c r="L32" s="1"/>
      <c r="M32" s="6">
        <v>2</v>
      </c>
      <c r="N32" s="6"/>
    </row>
    <row r="33" spans="2:14">
      <c r="B33" s="4">
        <f t="shared" si="2"/>
        <v>41454</v>
      </c>
      <c r="C33" s="4"/>
      <c r="D33" s="12">
        <v>1439.3</v>
      </c>
      <c r="E33" s="1"/>
      <c r="F33" s="1"/>
      <c r="G33" s="1">
        <v>-1</v>
      </c>
      <c r="H33" s="1"/>
      <c r="I33" s="1"/>
      <c r="J33" s="13">
        <f t="shared" si="1"/>
        <v>0.99633116433614843</v>
      </c>
      <c r="K33" s="1"/>
      <c r="L33" s="1"/>
      <c r="M33" s="6">
        <v>1</v>
      </c>
      <c r="N33" s="6"/>
    </row>
    <row r="34" spans="2:14">
      <c r="B34" s="4">
        <f t="shared" si="2"/>
        <v>41461</v>
      </c>
      <c r="C34" s="4"/>
      <c r="D34" s="12">
        <v>1440.6</v>
      </c>
      <c r="E34" s="1"/>
      <c r="F34" s="1"/>
      <c r="G34" s="1">
        <v>0</v>
      </c>
      <c r="H34" s="1"/>
      <c r="I34" s="1"/>
      <c r="J34" s="13">
        <f t="shared" si="1"/>
        <v>0.9972310674235082</v>
      </c>
      <c r="K34" s="1"/>
      <c r="L34" s="1"/>
      <c r="M34" s="6">
        <v>3</v>
      </c>
      <c r="N34" s="6"/>
    </row>
    <row r="35" spans="2:14">
      <c r="B35" s="4">
        <f t="shared" si="2"/>
        <v>41468</v>
      </c>
      <c r="C35" s="4"/>
      <c r="D35" s="12">
        <v>1465.1</v>
      </c>
      <c r="E35" s="1"/>
      <c r="F35" s="1"/>
      <c r="G35" s="1">
        <v>2</v>
      </c>
      <c r="H35" s="1"/>
      <c r="I35" s="1"/>
      <c r="J35" s="13">
        <f t="shared" si="1"/>
        <v>1.0141907794545202</v>
      </c>
      <c r="K35" s="1"/>
      <c r="L35" s="1"/>
      <c r="M35" s="6">
        <v>5</v>
      </c>
      <c r="N35" s="6"/>
    </row>
    <row r="36" spans="2:14">
      <c r="B36" s="4">
        <f t="shared" si="2"/>
        <v>41475</v>
      </c>
      <c r="C36" s="4"/>
      <c r="D36" s="12">
        <v>1465</v>
      </c>
      <c r="E36" s="1"/>
      <c r="F36" s="1"/>
      <c r="G36" s="1">
        <v>0</v>
      </c>
      <c r="H36" s="1"/>
      <c r="I36" s="1"/>
      <c r="J36" s="13">
        <f t="shared" si="1"/>
        <v>1.014121556140108</v>
      </c>
      <c r="K36" s="1"/>
      <c r="L36" s="1"/>
      <c r="M36" s="6">
        <v>6</v>
      </c>
      <c r="N36" s="6"/>
    </row>
    <row r="37" spans="2:14">
      <c r="B37" s="4">
        <f t="shared" si="2"/>
        <v>41482</v>
      </c>
      <c r="C37" s="4"/>
      <c r="D37" s="12">
        <v>1451.1</v>
      </c>
      <c r="E37" s="1"/>
      <c r="F37" s="1"/>
      <c r="G37" s="1">
        <v>2</v>
      </c>
      <c r="H37" s="1"/>
      <c r="I37" s="1"/>
      <c r="J37" s="13">
        <f t="shared" si="1"/>
        <v>1.0044995154367991</v>
      </c>
      <c r="K37" s="1"/>
      <c r="L37" s="1"/>
      <c r="M37" s="6">
        <v>5</v>
      </c>
      <c r="N37" s="6"/>
    </row>
    <row r="38" spans="2:14">
      <c r="B38" s="4">
        <f t="shared" si="2"/>
        <v>41489</v>
      </c>
      <c r="C38" s="4"/>
      <c r="D38" s="12">
        <v>1448.3</v>
      </c>
      <c r="E38" s="1"/>
      <c r="F38" s="1"/>
      <c r="G38" s="1">
        <v>0</v>
      </c>
      <c r="H38" s="1"/>
      <c r="I38" s="1"/>
      <c r="J38" s="13">
        <f t="shared" si="1"/>
        <v>1.002561262633255</v>
      </c>
      <c r="K38" s="1"/>
      <c r="L38" s="1"/>
      <c r="M38" s="1">
        <v>3</v>
      </c>
      <c r="N38" s="1"/>
    </row>
    <row r="39" spans="2:14">
      <c r="B39" s="4">
        <f t="shared" si="2"/>
        <v>41496</v>
      </c>
      <c r="C39" s="4"/>
      <c r="D39" s="12">
        <v>1441</v>
      </c>
      <c r="E39" s="1"/>
      <c r="F39" s="1"/>
      <c r="G39" s="1">
        <v>-1</v>
      </c>
      <c r="H39" s="1"/>
      <c r="I39" s="1"/>
      <c r="J39" s="13">
        <f t="shared" si="1"/>
        <v>0.99750796068115744</v>
      </c>
      <c r="K39" s="1"/>
      <c r="L39" s="1"/>
      <c r="M39" s="1">
        <v>1</v>
      </c>
      <c r="N39" s="1"/>
    </row>
    <row r="40" spans="2:14">
      <c r="B40" s="4">
        <f t="shared" si="2"/>
        <v>41503</v>
      </c>
      <c r="C40" s="4"/>
      <c r="D40" s="15" t="s">
        <v>18</v>
      </c>
      <c r="E40" s="1"/>
      <c r="F40" s="1"/>
      <c r="G40" s="1"/>
      <c r="H40" s="1"/>
      <c r="I40" s="1"/>
      <c r="J40" s="13"/>
      <c r="K40" s="1"/>
      <c r="L40" s="1"/>
      <c r="M40" s="6"/>
      <c r="N40" s="6"/>
    </row>
    <row r="41" spans="2:14">
      <c r="B41" s="4">
        <f t="shared" si="2"/>
        <v>41510</v>
      </c>
      <c r="C41" s="4"/>
      <c r="D41" s="15" t="s">
        <v>18</v>
      </c>
      <c r="E41" s="1"/>
      <c r="F41" s="1"/>
      <c r="G41" s="1"/>
      <c r="H41" s="1"/>
      <c r="I41" s="1"/>
      <c r="J41" s="13"/>
      <c r="K41" s="1"/>
      <c r="L41" s="1"/>
      <c r="M41" s="6"/>
      <c r="N41" s="6"/>
    </row>
    <row r="42" spans="2:14">
      <c r="B42" s="4">
        <f t="shared" si="2"/>
        <v>41517</v>
      </c>
      <c r="C42" s="4"/>
      <c r="D42" s="15" t="s">
        <v>18</v>
      </c>
      <c r="E42" s="1"/>
      <c r="F42" s="1"/>
      <c r="G42" s="1"/>
      <c r="H42" s="1"/>
      <c r="I42" s="1"/>
      <c r="J42" s="13"/>
      <c r="K42" s="1"/>
      <c r="L42" s="1"/>
      <c r="M42" s="6"/>
      <c r="N42" s="6"/>
    </row>
    <row r="43" spans="2:14">
      <c r="B43" s="4">
        <f t="shared" si="2"/>
        <v>41524</v>
      </c>
      <c r="C43" s="4"/>
      <c r="D43" s="15" t="s">
        <v>18</v>
      </c>
      <c r="E43" s="1"/>
      <c r="F43" s="1"/>
      <c r="G43" s="1"/>
      <c r="H43" s="1"/>
      <c r="I43" s="1"/>
      <c r="J43" s="13"/>
      <c r="K43" s="1"/>
      <c r="L43" s="1"/>
      <c r="M43" s="6"/>
      <c r="N43" s="6"/>
    </row>
    <row r="44" spans="2:14">
      <c r="B44" s="4">
        <f t="shared" si="2"/>
        <v>41531</v>
      </c>
      <c r="C44" s="4"/>
      <c r="D44" s="15" t="s">
        <v>18</v>
      </c>
      <c r="E44" s="1"/>
      <c r="F44" s="1"/>
      <c r="G44" s="1"/>
      <c r="H44" s="1"/>
      <c r="I44" s="1"/>
      <c r="J44" s="13"/>
      <c r="K44" s="1"/>
      <c r="L44" s="1"/>
      <c r="M44" s="6"/>
      <c r="N44" s="6"/>
    </row>
    <row r="45" spans="2:14">
      <c r="B45" s="4">
        <f t="shared" si="2"/>
        <v>41538</v>
      </c>
      <c r="C45" s="4"/>
      <c r="D45" s="15" t="s">
        <v>18</v>
      </c>
      <c r="E45" s="1"/>
      <c r="F45" s="1"/>
      <c r="G45" s="1"/>
      <c r="H45" s="1"/>
      <c r="I45" s="1"/>
      <c r="J45" s="13"/>
      <c r="K45" s="1"/>
      <c r="L45" s="1"/>
      <c r="M45" s="6"/>
      <c r="N45" s="6"/>
    </row>
    <row r="46" spans="2:14">
      <c r="B46" s="4">
        <f t="shared" si="2"/>
        <v>41545</v>
      </c>
      <c r="C46" s="4"/>
      <c r="D46" s="15" t="s">
        <v>18</v>
      </c>
      <c r="E46" s="1"/>
      <c r="F46" s="1"/>
      <c r="G46" s="1"/>
      <c r="H46" s="1"/>
      <c r="I46" s="13"/>
      <c r="J46" s="13"/>
      <c r="K46" s="1"/>
      <c r="L46" s="6"/>
      <c r="M46" s="6"/>
    </row>
    <row r="47" spans="2:14">
      <c r="B47" s="4">
        <f t="shared" si="2"/>
        <v>41552</v>
      </c>
      <c r="C47" s="4"/>
      <c r="D47" s="15" t="s">
        <v>18</v>
      </c>
      <c r="E47" s="1"/>
      <c r="F47" s="1"/>
      <c r="G47" s="1"/>
      <c r="H47" s="1"/>
      <c r="I47" s="1"/>
      <c r="J47" s="13"/>
      <c r="K47" s="1"/>
      <c r="L47" s="1"/>
      <c r="M47" s="6"/>
      <c r="N47" s="6"/>
    </row>
    <row r="48" spans="2:14">
      <c r="B48" s="4">
        <f t="shared" si="2"/>
        <v>41559</v>
      </c>
      <c r="C48" s="4"/>
      <c r="D48" s="15" t="s">
        <v>18</v>
      </c>
      <c r="E48" s="1"/>
      <c r="F48" s="1"/>
      <c r="G48" s="1"/>
      <c r="H48" s="1"/>
      <c r="I48" s="1"/>
      <c r="J48" s="13"/>
      <c r="K48" s="1"/>
      <c r="L48" s="1"/>
      <c r="M48" s="6"/>
      <c r="N48" s="6"/>
    </row>
    <row r="49" spans="2:14">
      <c r="B49" s="4">
        <f t="shared" si="2"/>
        <v>41566</v>
      </c>
      <c r="C49" s="4"/>
      <c r="D49" s="15" t="s">
        <v>18</v>
      </c>
      <c r="E49" s="1"/>
      <c r="F49" s="1"/>
      <c r="G49" s="1"/>
      <c r="H49" s="1"/>
      <c r="I49" s="1"/>
      <c r="J49" s="13"/>
      <c r="K49" s="1"/>
      <c r="L49" s="1"/>
      <c r="M49" s="6"/>
      <c r="N49" s="6"/>
    </row>
    <row r="50" spans="2:14">
      <c r="B50" s="4">
        <f t="shared" si="2"/>
        <v>41573</v>
      </c>
      <c r="C50" s="4"/>
      <c r="D50" s="15" t="s">
        <v>18</v>
      </c>
      <c r="E50" s="1"/>
      <c r="F50" s="1"/>
      <c r="G50" s="1"/>
      <c r="H50" s="1"/>
      <c r="I50" s="1"/>
      <c r="J50" s="13"/>
      <c r="K50" s="1"/>
      <c r="L50" s="1"/>
      <c r="M50" s="6"/>
      <c r="N50" s="6"/>
    </row>
    <row r="51" spans="2:14">
      <c r="B51" s="4">
        <f t="shared" si="2"/>
        <v>41580</v>
      </c>
      <c r="C51" s="4"/>
      <c r="D51" s="15" t="s">
        <v>18</v>
      </c>
      <c r="E51" s="1"/>
      <c r="F51" s="1"/>
      <c r="G51" s="1"/>
      <c r="H51" s="1"/>
      <c r="I51" s="1"/>
      <c r="J51" s="13"/>
      <c r="K51" s="1"/>
      <c r="L51" s="1"/>
      <c r="M51" s="6"/>
      <c r="N51" s="6"/>
    </row>
    <row r="52" spans="2:14">
      <c r="B52" s="4">
        <f t="shared" si="2"/>
        <v>41587</v>
      </c>
      <c r="C52" s="4"/>
      <c r="D52" s="15" t="s">
        <v>18</v>
      </c>
      <c r="E52" s="1"/>
      <c r="F52" s="1"/>
      <c r="G52" s="1"/>
      <c r="H52" s="1"/>
      <c r="I52" s="1"/>
      <c r="J52" s="13"/>
      <c r="K52" s="1"/>
      <c r="L52" s="1"/>
      <c r="M52" s="6"/>
      <c r="N52" s="6"/>
    </row>
    <row r="53" spans="2:14">
      <c r="B53" s="4">
        <f t="shared" si="2"/>
        <v>41594</v>
      </c>
      <c r="C53" s="4"/>
      <c r="D53" s="15" t="s">
        <v>18</v>
      </c>
      <c r="E53" s="1"/>
      <c r="F53" s="1"/>
      <c r="G53" s="1"/>
      <c r="H53" s="1"/>
      <c r="I53" s="1"/>
      <c r="J53" s="13"/>
      <c r="K53" s="1"/>
      <c r="L53" s="1"/>
      <c r="M53" s="6"/>
      <c r="N53" s="6"/>
    </row>
    <row r="54" spans="2:14">
      <c r="B54" s="4">
        <f t="shared" si="2"/>
        <v>41601</v>
      </c>
      <c r="C54" s="4"/>
      <c r="D54" s="15" t="s">
        <v>18</v>
      </c>
      <c r="E54" s="1"/>
      <c r="F54" s="1"/>
      <c r="G54" s="1"/>
      <c r="H54" s="1"/>
      <c r="I54" s="1"/>
      <c r="J54" s="13"/>
      <c r="K54" s="1"/>
      <c r="L54" s="1"/>
      <c r="M54" s="6"/>
      <c r="N54" s="6"/>
    </row>
    <row r="55" spans="2:14">
      <c r="B55" s="4">
        <f t="shared" si="2"/>
        <v>41608</v>
      </c>
      <c r="C55" s="4"/>
      <c r="D55" s="15" t="s">
        <v>18</v>
      </c>
      <c r="E55" s="1"/>
      <c r="F55" s="1"/>
      <c r="G55" s="1"/>
      <c r="H55" s="1"/>
      <c r="I55" s="1"/>
      <c r="J55" s="13"/>
      <c r="K55" s="1"/>
      <c r="L55" s="1"/>
      <c r="M55" s="6"/>
      <c r="N55" s="6"/>
    </row>
    <row r="56" spans="2:14">
      <c r="B56" s="4">
        <f t="shared" si="2"/>
        <v>41615</v>
      </c>
      <c r="C56" s="4"/>
      <c r="D56" s="15" t="s">
        <v>18</v>
      </c>
      <c r="E56" s="1"/>
      <c r="F56" s="1"/>
      <c r="G56" s="1"/>
      <c r="H56" s="1"/>
      <c r="I56" s="1"/>
      <c r="J56" s="13"/>
      <c r="K56" s="1"/>
      <c r="L56" s="1"/>
      <c r="M56" s="6"/>
      <c r="N56" s="6"/>
    </row>
    <row r="57" spans="2:14">
      <c r="B57" s="4">
        <f t="shared" si="2"/>
        <v>41622</v>
      </c>
      <c r="C57" s="4"/>
      <c r="D57" s="15" t="s">
        <v>18</v>
      </c>
      <c r="E57" s="1"/>
      <c r="F57" s="1"/>
      <c r="G57" s="1"/>
      <c r="H57" s="1"/>
      <c r="I57" s="1"/>
      <c r="J57" s="13"/>
      <c r="K57" s="1"/>
      <c r="L57" s="1"/>
      <c r="M57" s="6"/>
      <c r="N57" s="6"/>
    </row>
    <row r="58" spans="2:14">
      <c r="B58" s="4">
        <f t="shared" si="2"/>
        <v>41629</v>
      </c>
      <c r="C58" s="4"/>
      <c r="D58" s="15" t="s">
        <v>18</v>
      </c>
      <c r="E58" s="1"/>
      <c r="F58" s="1"/>
      <c r="G58" s="1"/>
      <c r="H58" s="1"/>
      <c r="I58" s="1"/>
      <c r="J58" s="13"/>
      <c r="K58" s="1"/>
      <c r="L58" s="1"/>
      <c r="M58" s="6"/>
      <c r="N58" s="6"/>
    </row>
    <row r="59" spans="2:14">
      <c r="B59" s="4">
        <f t="shared" si="2"/>
        <v>41636</v>
      </c>
      <c r="C59" s="4"/>
      <c r="D59" s="15" t="s">
        <v>18</v>
      </c>
      <c r="E59" s="1"/>
      <c r="F59" s="1"/>
      <c r="G59" s="1"/>
      <c r="H59" s="1"/>
      <c r="I59" s="1"/>
      <c r="J59" s="13"/>
      <c r="K59" s="1"/>
      <c r="L59" s="1"/>
      <c r="M59" s="6"/>
      <c r="N59" s="6"/>
    </row>
    <row r="60" spans="2:14" ht="5.25" customHeight="1">
      <c r="B60" s="5"/>
      <c r="C60" s="5"/>
      <c r="J60" s="17"/>
      <c r="M60" s="6"/>
      <c r="N60" s="6"/>
    </row>
    <row r="61" spans="2:14" ht="10.5" customHeight="1">
      <c r="B61" s="6" t="s">
        <v>19</v>
      </c>
    </row>
    <row r="62" spans="2:14" ht="10.5" customHeight="1">
      <c r="B62" s="6" t="s">
        <v>20</v>
      </c>
    </row>
    <row r="63" spans="2:14">
      <c r="B63" s="18" t="s">
        <v>21</v>
      </c>
    </row>
  </sheetData>
  <mergeCells count="4">
    <mergeCell ref="D6:E6"/>
    <mergeCell ref="G6:H6"/>
    <mergeCell ref="J6:K6"/>
    <mergeCell ref="M6:N6"/>
  </mergeCells>
  <pageMargins left="0.5" right="0.56000000000000005" top="0.17" bottom="0.17" header="0.17" footer="0.17"/>
  <pageSetup orientation="portrait" r:id="rId1"/>
  <headerFooter>
    <oddFooter>&amp;C&amp;"Arial,Regular"&amp;9 8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2:AC57"/>
  <sheetViews>
    <sheetView zoomScaleNormal="100" workbookViewId="0">
      <selection activeCell="R19" sqref="R19"/>
    </sheetView>
  </sheetViews>
  <sheetFormatPr defaultColWidth="8" defaultRowHeight="12"/>
  <cols>
    <col min="1" max="1" width="3.625" style="91" customWidth="1"/>
    <col min="2" max="2" width="9.5" style="91" customWidth="1"/>
    <col min="3" max="3" width="8.875" style="91" customWidth="1"/>
    <col min="4" max="4" width="1.125" style="91" customWidth="1"/>
    <col min="5" max="5" width="0.625" style="91" customWidth="1"/>
    <col min="6" max="6" width="4.75" style="91" customWidth="1"/>
    <col min="7" max="7" width="2.75" style="91" customWidth="1"/>
    <col min="8" max="8" width="0.625" style="91" customWidth="1"/>
    <col min="9" max="9" width="4.75" style="91" customWidth="1"/>
    <col min="10" max="10" width="2.75" style="91" customWidth="1"/>
    <col min="11" max="11" width="0.625" style="91" customWidth="1"/>
    <col min="12" max="12" width="8.875" style="91" customWidth="1"/>
    <col min="13" max="13" width="1.125" style="91" customWidth="1"/>
    <col min="14" max="14" width="0.625" style="91" customWidth="1"/>
    <col min="15" max="15" width="4.75" style="91" customWidth="1"/>
    <col min="16" max="16" width="2.75" style="91" customWidth="1"/>
    <col min="17" max="17" width="0.625" style="91" customWidth="1"/>
    <col min="18" max="18" width="4.75" style="91" customWidth="1"/>
    <col min="19" max="19" width="2.75" style="91" customWidth="1"/>
    <col min="20" max="20" width="0.625" style="91" customWidth="1"/>
    <col min="21" max="21" width="8.875" style="91" customWidth="1"/>
    <col min="22" max="22" width="0.375" style="91" customWidth="1"/>
    <col min="23" max="23" width="0.625" style="91" customWidth="1"/>
    <col min="24" max="24" width="4.75" style="91" customWidth="1"/>
    <col min="25" max="25" width="2.75" style="91" customWidth="1"/>
    <col min="26" max="26" width="0.625" style="91" customWidth="1"/>
    <col min="27" max="27" width="4.75" style="91" customWidth="1"/>
    <col min="28" max="28" width="2.75" style="91" customWidth="1"/>
    <col min="29" max="16384" width="8" style="91"/>
  </cols>
  <sheetData>
    <row r="2" spans="2:28">
      <c r="C2" s="92" t="s">
        <v>196</v>
      </c>
    </row>
    <row r="3" spans="2:28">
      <c r="C3" s="93" t="s">
        <v>197</v>
      </c>
    </row>
    <row r="4" spans="2:28" ht="9.75" customHeight="1"/>
    <row r="5" spans="2:28" ht="24" customHeight="1">
      <c r="C5" s="154" t="s">
        <v>198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</row>
    <row r="6" spans="2:28" s="107" customFormat="1" ht="18" customHeight="1">
      <c r="C6" s="155" t="s">
        <v>199</v>
      </c>
      <c r="D6" s="155"/>
      <c r="E6" s="155"/>
      <c r="F6" s="155"/>
      <c r="G6" s="155"/>
      <c r="H6" s="155"/>
      <c r="I6" s="155"/>
      <c r="J6" s="155"/>
      <c r="K6" s="156"/>
      <c r="L6" s="155" t="s">
        <v>200</v>
      </c>
      <c r="M6" s="155"/>
      <c r="N6" s="155"/>
      <c r="O6" s="155"/>
      <c r="P6" s="155"/>
      <c r="Q6" s="155"/>
      <c r="R6" s="155"/>
      <c r="S6" s="155"/>
      <c r="T6" s="156"/>
      <c r="U6" s="155" t="s">
        <v>201</v>
      </c>
      <c r="V6" s="155"/>
      <c r="W6" s="155"/>
      <c r="X6" s="155"/>
      <c r="Y6" s="155"/>
      <c r="Z6" s="155"/>
      <c r="AA6" s="155"/>
      <c r="AB6" s="155"/>
    </row>
    <row r="7" spans="2:28" ht="18" customHeight="1">
      <c r="C7" s="156"/>
      <c r="D7" s="156"/>
      <c r="E7" s="156"/>
      <c r="F7" s="154" t="s">
        <v>202</v>
      </c>
      <c r="G7" s="154"/>
      <c r="H7" s="154"/>
      <c r="I7" s="154"/>
      <c r="J7" s="154"/>
      <c r="K7" s="156"/>
      <c r="L7" s="156"/>
      <c r="M7" s="156"/>
      <c r="N7" s="156"/>
      <c r="O7" s="154" t="s">
        <v>202</v>
      </c>
      <c r="P7" s="154"/>
      <c r="Q7" s="154"/>
      <c r="R7" s="154"/>
      <c r="S7" s="154"/>
      <c r="T7" s="156"/>
      <c r="U7" s="156"/>
      <c r="V7" s="156"/>
      <c r="W7" s="156"/>
      <c r="X7" s="154" t="s">
        <v>202</v>
      </c>
      <c r="Y7" s="154"/>
      <c r="Z7" s="154"/>
      <c r="AA7" s="154"/>
      <c r="AB7" s="154"/>
    </row>
    <row r="8" spans="2:28" ht="26.25" customHeight="1">
      <c r="C8" s="96" t="s">
        <v>203</v>
      </c>
      <c r="D8" s="96"/>
      <c r="E8" s="97"/>
      <c r="F8" s="96" t="s">
        <v>204</v>
      </c>
      <c r="G8" s="96"/>
      <c r="H8" s="98"/>
      <c r="I8" s="96" t="s">
        <v>205</v>
      </c>
      <c r="J8" s="96"/>
      <c r="K8" s="98"/>
      <c r="L8" s="96" t="s">
        <v>203</v>
      </c>
      <c r="M8" s="96"/>
      <c r="N8" s="97"/>
      <c r="O8" s="96" t="s">
        <v>204</v>
      </c>
      <c r="P8" s="96"/>
      <c r="Q8" s="98"/>
      <c r="R8" s="96" t="s">
        <v>205</v>
      </c>
      <c r="S8" s="96"/>
      <c r="T8" s="98"/>
      <c r="U8" s="96" t="s">
        <v>203</v>
      </c>
      <c r="V8" s="96"/>
      <c r="W8" s="97"/>
      <c r="X8" s="96" t="s">
        <v>204</v>
      </c>
      <c r="Y8" s="96"/>
      <c r="Z8" s="98"/>
      <c r="AA8" s="96" t="s">
        <v>205</v>
      </c>
      <c r="AB8" s="96"/>
    </row>
    <row r="9" spans="2:28" ht="12.75" customHeight="1">
      <c r="B9" s="99" t="s">
        <v>83</v>
      </c>
      <c r="C9" s="157">
        <v>1723506</v>
      </c>
      <c r="D9" s="100"/>
      <c r="E9" s="100"/>
      <c r="F9" s="158">
        <v>7</v>
      </c>
      <c r="G9" s="100"/>
      <c r="H9" s="100"/>
      <c r="I9" s="158">
        <v>-43</v>
      </c>
      <c r="J9" s="100"/>
      <c r="K9" s="100"/>
      <c r="L9" s="157">
        <v>3209333</v>
      </c>
      <c r="M9" s="100"/>
      <c r="N9" s="100"/>
      <c r="O9" s="158">
        <v>20</v>
      </c>
      <c r="P9" s="100"/>
      <c r="Q9" s="100"/>
      <c r="R9" s="158">
        <v>-21</v>
      </c>
      <c r="S9" s="100"/>
      <c r="T9" s="100"/>
      <c r="U9" s="157">
        <v>1118133</v>
      </c>
      <c r="V9" s="100"/>
      <c r="W9" s="100"/>
      <c r="X9" s="158">
        <v>-20</v>
      </c>
      <c r="Y9" s="100"/>
      <c r="Z9" s="100"/>
      <c r="AA9" s="158">
        <v>-36</v>
      </c>
    </row>
    <row r="10" spans="2:28" ht="12.75" customHeight="1">
      <c r="B10" s="99" t="s">
        <v>85</v>
      </c>
      <c r="C10" s="157">
        <v>1407493</v>
      </c>
      <c r="D10" s="157"/>
      <c r="E10" s="157"/>
      <c r="F10" s="157">
        <v>-18</v>
      </c>
      <c r="G10" s="157"/>
      <c r="H10" s="157"/>
      <c r="I10" s="157">
        <v>-53</v>
      </c>
      <c r="J10" s="157"/>
      <c r="K10" s="157"/>
      <c r="L10" s="157">
        <v>3539016</v>
      </c>
      <c r="M10" s="157"/>
      <c r="N10" s="157"/>
      <c r="O10" s="157">
        <v>10</v>
      </c>
      <c r="P10" s="157"/>
      <c r="Q10" s="157"/>
      <c r="R10" s="157">
        <v>11</v>
      </c>
      <c r="S10" s="157"/>
      <c r="T10" s="157"/>
      <c r="U10" s="157">
        <v>1000302</v>
      </c>
      <c r="V10" s="157"/>
      <c r="W10" s="157"/>
      <c r="X10" s="157">
        <v>-11</v>
      </c>
      <c r="Y10" s="157"/>
      <c r="Z10" s="157"/>
      <c r="AA10" s="157">
        <v>-43</v>
      </c>
      <c r="AB10" s="157"/>
    </row>
    <row r="11" spans="2:28" ht="12.75" customHeight="1">
      <c r="B11" s="99" t="s">
        <v>86</v>
      </c>
      <c r="C11" s="157">
        <v>1040154</v>
      </c>
      <c r="D11" s="157"/>
      <c r="E11" s="157"/>
      <c r="F11" s="157">
        <v>-26</v>
      </c>
      <c r="G11" s="157"/>
      <c r="H11" s="157"/>
      <c r="I11" s="157">
        <v>-64</v>
      </c>
      <c r="J11" s="157"/>
      <c r="K11" s="157"/>
      <c r="L11" s="157">
        <v>3065508</v>
      </c>
      <c r="M11" s="157"/>
      <c r="N11" s="157"/>
      <c r="O11" s="157">
        <v>-13</v>
      </c>
      <c r="P11" s="157"/>
      <c r="Q11" s="157"/>
      <c r="R11" s="157">
        <v>66</v>
      </c>
      <c r="S11" s="157"/>
      <c r="T11" s="157"/>
      <c r="U11" s="157">
        <v>1265462</v>
      </c>
      <c r="V11" s="157"/>
      <c r="W11" s="157"/>
      <c r="X11" s="157">
        <v>27</v>
      </c>
      <c r="Y11" s="157"/>
      <c r="Z11" s="157"/>
      <c r="AA11" s="157">
        <v>-12</v>
      </c>
      <c r="AB11" s="157"/>
    </row>
    <row r="12" spans="2:28" ht="12.75" customHeight="1">
      <c r="B12" s="99" t="s">
        <v>87</v>
      </c>
      <c r="C12" s="157">
        <v>1215126</v>
      </c>
      <c r="D12" s="157"/>
      <c r="E12" s="157"/>
      <c r="F12" s="157">
        <v>17</v>
      </c>
      <c r="G12" s="157"/>
      <c r="H12" s="157"/>
      <c r="I12" s="157">
        <v>-50</v>
      </c>
      <c r="J12" s="157"/>
      <c r="K12" s="157"/>
      <c r="L12" s="157">
        <v>2802707</v>
      </c>
      <c r="M12" s="157"/>
      <c r="N12" s="157"/>
      <c r="O12" s="157">
        <v>-9</v>
      </c>
      <c r="P12" s="157"/>
      <c r="Q12" s="157"/>
      <c r="R12" s="157">
        <v>103</v>
      </c>
      <c r="S12" s="157"/>
      <c r="T12" s="157"/>
      <c r="U12" s="157">
        <v>1576405</v>
      </c>
      <c r="V12" s="157"/>
      <c r="W12" s="157"/>
      <c r="X12" s="157">
        <v>25</v>
      </c>
      <c r="Y12" s="157"/>
      <c r="Z12" s="157"/>
      <c r="AA12" s="157">
        <v>29</v>
      </c>
      <c r="AB12" s="157"/>
    </row>
    <row r="13" spans="2:28" ht="12.75" customHeight="1">
      <c r="B13" s="99" t="s">
        <v>88</v>
      </c>
      <c r="C13" s="157">
        <v>1431524</v>
      </c>
      <c r="D13" s="157"/>
      <c r="E13" s="157"/>
      <c r="F13" s="157">
        <v>18</v>
      </c>
      <c r="G13" s="157"/>
      <c r="H13" s="157"/>
      <c r="I13" s="157">
        <v>-44</v>
      </c>
      <c r="J13" s="157"/>
      <c r="K13" s="157"/>
      <c r="L13" s="157">
        <v>2030802</v>
      </c>
      <c r="M13" s="157"/>
      <c r="N13" s="157"/>
      <c r="O13" s="157">
        <v>-28</v>
      </c>
      <c r="P13" s="157"/>
      <c r="Q13" s="157"/>
      <c r="R13" s="157">
        <v>18</v>
      </c>
      <c r="S13" s="157"/>
      <c r="T13" s="157"/>
      <c r="U13" s="157">
        <v>1515474</v>
      </c>
      <c r="V13" s="157"/>
      <c r="W13" s="157"/>
      <c r="X13" s="157">
        <v>-4</v>
      </c>
      <c r="Y13" s="157"/>
      <c r="Z13" s="157"/>
      <c r="AA13" s="157">
        <v>-8</v>
      </c>
      <c r="AB13" s="157"/>
    </row>
    <row r="14" spans="2:28" ht="12.75" customHeight="1">
      <c r="B14" s="99" t="s">
        <v>89</v>
      </c>
      <c r="C14" s="157">
        <v>1329758</v>
      </c>
      <c r="D14" s="157"/>
      <c r="E14" s="157"/>
      <c r="F14" s="157">
        <v>-7</v>
      </c>
      <c r="G14" s="157"/>
      <c r="H14" s="157"/>
      <c r="I14" s="157">
        <v>-47</v>
      </c>
      <c r="J14" s="157"/>
      <c r="K14" s="157"/>
      <c r="L14" s="157">
        <v>1699048</v>
      </c>
      <c r="M14" s="157"/>
      <c r="N14" s="157"/>
      <c r="O14" s="157">
        <v>-16</v>
      </c>
      <c r="P14" s="157"/>
      <c r="Q14" s="157"/>
      <c r="R14" s="157">
        <v>-46</v>
      </c>
      <c r="S14" s="157"/>
      <c r="T14" s="157"/>
      <c r="U14" s="157">
        <v>1810039</v>
      </c>
      <c r="V14" s="157"/>
      <c r="W14" s="157"/>
      <c r="X14" s="157">
        <v>19</v>
      </c>
      <c r="Y14" s="157"/>
      <c r="Z14" s="157"/>
      <c r="AA14" s="157">
        <v>17</v>
      </c>
      <c r="AB14" s="157"/>
    </row>
    <row r="15" spans="2:28" ht="12.75" customHeight="1">
      <c r="B15" s="99" t="s">
        <v>90</v>
      </c>
      <c r="C15" s="157">
        <v>1620310</v>
      </c>
      <c r="D15" s="157"/>
      <c r="E15" s="157"/>
      <c r="F15" s="157">
        <v>22</v>
      </c>
      <c r="G15" s="157"/>
      <c r="H15" s="157"/>
      <c r="I15" s="157">
        <v>-32</v>
      </c>
      <c r="J15" s="157"/>
      <c r="K15" s="157"/>
      <c r="L15" s="157">
        <v>1709306</v>
      </c>
      <c r="M15" s="157"/>
      <c r="N15" s="157"/>
      <c r="O15" s="157">
        <v>1</v>
      </c>
      <c r="P15" s="157"/>
      <c r="Q15" s="157"/>
      <c r="R15" s="157">
        <v>-38</v>
      </c>
      <c r="S15" s="157"/>
      <c r="T15" s="157"/>
      <c r="U15" s="157">
        <v>2018399</v>
      </c>
      <c r="V15" s="157"/>
      <c r="W15" s="157"/>
      <c r="X15" s="157">
        <v>12</v>
      </c>
      <c r="Y15" s="157"/>
      <c r="Z15" s="157"/>
      <c r="AA15" s="157">
        <v>13</v>
      </c>
      <c r="AB15" s="157"/>
    </row>
    <row r="16" spans="2:28" ht="12.75" customHeight="1">
      <c r="B16" s="99" t="s">
        <v>91</v>
      </c>
      <c r="C16" s="157">
        <v>2077339</v>
      </c>
      <c r="D16" s="157"/>
      <c r="E16" s="157"/>
      <c r="F16" s="157">
        <v>28</v>
      </c>
      <c r="G16" s="157"/>
      <c r="H16" s="157"/>
      <c r="I16" s="157">
        <v>-3</v>
      </c>
      <c r="J16" s="157"/>
      <c r="K16" s="157"/>
      <c r="L16" s="157">
        <v>2396125</v>
      </c>
      <c r="M16" s="157"/>
      <c r="N16" s="157"/>
      <c r="O16" s="157">
        <v>40</v>
      </c>
      <c r="P16" s="157"/>
      <c r="Q16" s="157"/>
      <c r="R16" s="157">
        <v>-19</v>
      </c>
      <c r="S16" s="157"/>
      <c r="T16" s="157"/>
      <c r="U16" s="157">
        <v>1565539</v>
      </c>
      <c r="V16" s="157"/>
      <c r="W16" s="157"/>
      <c r="X16" s="157">
        <v>-22</v>
      </c>
      <c r="Y16" s="157"/>
      <c r="Z16" s="157"/>
      <c r="AA16" s="157">
        <v>8</v>
      </c>
      <c r="AB16" s="157"/>
    </row>
    <row r="17" spans="2:28" ht="12.75" customHeight="1">
      <c r="B17" s="99" t="s">
        <v>92</v>
      </c>
      <c r="C17" s="157">
        <v>1890704</v>
      </c>
      <c r="D17" s="157"/>
      <c r="E17" s="157"/>
      <c r="F17" s="157">
        <v>-9</v>
      </c>
      <c r="G17" s="157"/>
      <c r="H17" s="157"/>
      <c r="I17" s="157">
        <v>-7</v>
      </c>
      <c r="J17" s="157"/>
      <c r="K17" s="157"/>
      <c r="L17" s="157">
        <v>2884131</v>
      </c>
      <c r="M17" s="157"/>
      <c r="N17" s="157"/>
      <c r="O17" s="157">
        <v>20</v>
      </c>
      <c r="P17" s="157"/>
      <c r="Q17" s="157"/>
      <c r="R17" s="157">
        <v>1</v>
      </c>
      <c r="S17" s="157"/>
      <c r="T17" s="157"/>
      <c r="U17" s="157">
        <v>1733517</v>
      </c>
      <c r="V17" s="157"/>
      <c r="W17" s="157"/>
      <c r="X17" s="157">
        <v>11</v>
      </c>
      <c r="Y17" s="157"/>
      <c r="Z17" s="157"/>
      <c r="AA17" s="157">
        <v>37</v>
      </c>
      <c r="AB17" s="157"/>
    </row>
    <row r="18" spans="2:28" ht="12.75" customHeight="1">
      <c r="B18" s="99" t="s">
        <v>93</v>
      </c>
      <c r="C18" s="157">
        <v>1637959</v>
      </c>
      <c r="D18" s="157"/>
      <c r="E18" s="157"/>
      <c r="F18" s="157">
        <v>-13</v>
      </c>
      <c r="G18" s="157"/>
      <c r="H18" s="157"/>
      <c r="I18" s="157">
        <v>15</v>
      </c>
      <c r="J18" s="157"/>
      <c r="K18" s="157"/>
      <c r="L18" s="157">
        <v>1995476</v>
      </c>
      <c r="M18" s="157"/>
      <c r="N18" s="157"/>
      <c r="O18" s="157">
        <v>-31</v>
      </c>
      <c r="P18" s="157"/>
      <c r="Q18" s="157"/>
      <c r="R18" s="157">
        <v>-32</v>
      </c>
      <c r="S18" s="157"/>
      <c r="T18" s="157"/>
      <c r="U18" s="157">
        <v>1750478</v>
      </c>
      <c r="V18" s="157"/>
      <c r="W18" s="157"/>
      <c r="X18" s="157">
        <v>1</v>
      </c>
      <c r="Y18" s="157"/>
      <c r="Z18" s="157"/>
      <c r="AA18" s="157">
        <v>41</v>
      </c>
      <c r="AB18" s="157"/>
    </row>
    <row r="19" spans="2:28" ht="12.75" customHeight="1">
      <c r="B19" s="99" t="s">
        <v>94</v>
      </c>
      <c r="C19" s="157">
        <v>1185805</v>
      </c>
      <c r="D19" s="157"/>
      <c r="E19" s="157"/>
      <c r="F19" s="157">
        <v>-28</v>
      </c>
      <c r="G19" s="157"/>
      <c r="H19" s="157"/>
      <c r="I19" s="157">
        <v>29</v>
      </c>
      <c r="J19" s="157"/>
      <c r="K19" s="157"/>
      <c r="L19" s="157">
        <v>1042817</v>
      </c>
      <c r="M19" s="157"/>
      <c r="N19" s="157"/>
      <c r="O19" s="157">
        <v>-48</v>
      </c>
      <c r="P19" s="157"/>
      <c r="Q19" s="157"/>
      <c r="R19" s="157">
        <v>-60</v>
      </c>
      <c r="S19" s="157"/>
      <c r="T19" s="157"/>
      <c r="U19" s="157">
        <v>1529983</v>
      </c>
      <c r="V19" s="157"/>
      <c r="W19" s="157"/>
      <c r="X19" s="157">
        <v>-13</v>
      </c>
      <c r="Y19" s="157"/>
      <c r="Z19" s="157"/>
      <c r="AA19" s="157">
        <v>24</v>
      </c>
      <c r="AB19" s="157"/>
    </row>
    <row r="20" spans="2:28" ht="12.75" customHeight="1">
      <c r="B20" s="99" t="s">
        <v>95</v>
      </c>
      <c r="C20" s="157">
        <v>1212003</v>
      </c>
      <c r="D20" s="157"/>
      <c r="E20" s="157"/>
      <c r="F20" s="157">
        <v>2</v>
      </c>
      <c r="G20" s="157"/>
      <c r="H20" s="157"/>
      <c r="I20" s="157">
        <v>-2</v>
      </c>
      <c r="J20" s="157"/>
      <c r="K20" s="157"/>
      <c r="L20" s="157">
        <v>1319354</v>
      </c>
      <c r="M20" s="157"/>
      <c r="N20" s="157"/>
      <c r="O20" s="157">
        <v>27</v>
      </c>
      <c r="P20" s="157"/>
      <c r="Q20" s="157"/>
      <c r="R20" s="157">
        <v>-45</v>
      </c>
      <c r="S20" s="157"/>
      <c r="T20" s="157"/>
      <c r="U20" s="157">
        <v>1110213</v>
      </c>
      <c r="V20" s="157"/>
      <c r="W20" s="157"/>
      <c r="X20" s="157">
        <v>-27</v>
      </c>
      <c r="Y20" s="157"/>
      <c r="Z20" s="157"/>
      <c r="AA20" s="157">
        <v>10</v>
      </c>
      <c r="AB20" s="157"/>
    </row>
    <row r="21" spans="2:28" ht="6" customHeight="1"/>
    <row r="22" spans="2:28" ht="18" customHeight="1">
      <c r="C22" s="154" t="s">
        <v>206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</row>
    <row r="23" spans="2:28" s="107" customFormat="1" ht="18" customHeight="1">
      <c r="C23" s="155" t="s">
        <v>199</v>
      </c>
      <c r="D23" s="155"/>
      <c r="E23" s="155"/>
      <c r="F23" s="155"/>
      <c r="G23" s="155"/>
      <c r="H23" s="155"/>
      <c r="I23" s="155"/>
      <c r="J23" s="155"/>
      <c r="K23" s="156"/>
      <c r="L23" s="155" t="s">
        <v>201</v>
      </c>
      <c r="M23" s="155"/>
      <c r="N23" s="155"/>
      <c r="O23" s="155"/>
      <c r="P23" s="155"/>
      <c r="Q23" s="155"/>
      <c r="R23" s="155"/>
      <c r="S23" s="155"/>
      <c r="T23" s="156"/>
      <c r="U23" s="155" t="s">
        <v>200</v>
      </c>
      <c r="V23" s="155"/>
      <c r="W23" s="155"/>
      <c r="X23" s="155"/>
      <c r="Y23" s="155"/>
      <c r="Z23" s="155"/>
      <c r="AA23" s="155"/>
      <c r="AB23" s="155"/>
    </row>
    <row r="24" spans="2:28" ht="18" customHeight="1">
      <c r="C24" s="156"/>
      <c r="D24" s="156"/>
      <c r="E24" s="156"/>
      <c r="F24" s="154" t="s">
        <v>202</v>
      </c>
      <c r="G24" s="154"/>
      <c r="H24" s="154"/>
      <c r="I24" s="154"/>
      <c r="J24" s="154"/>
      <c r="K24" s="156"/>
      <c r="L24" s="156"/>
      <c r="M24" s="156"/>
      <c r="N24" s="156"/>
      <c r="O24" s="154" t="s">
        <v>202</v>
      </c>
      <c r="P24" s="154"/>
      <c r="Q24" s="154"/>
      <c r="R24" s="154"/>
      <c r="S24" s="154"/>
      <c r="T24" s="156"/>
      <c r="U24" s="156"/>
      <c r="V24" s="156"/>
      <c r="W24" s="156"/>
      <c r="X24" s="154" t="s">
        <v>202</v>
      </c>
      <c r="Y24" s="154"/>
      <c r="Z24" s="154"/>
      <c r="AA24" s="154"/>
      <c r="AB24" s="154"/>
    </row>
    <row r="25" spans="2:28" ht="26.25" customHeight="1">
      <c r="C25" s="96" t="s">
        <v>203</v>
      </c>
      <c r="D25" s="96"/>
      <c r="E25" s="97"/>
      <c r="F25" s="96" t="s">
        <v>204</v>
      </c>
      <c r="G25" s="96"/>
      <c r="H25" s="98"/>
      <c r="I25" s="96" t="s">
        <v>205</v>
      </c>
      <c r="J25" s="96"/>
      <c r="K25" s="98"/>
      <c r="L25" s="96" t="s">
        <v>203</v>
      </c>
      <c r="M25" s="96"/>
      <c r="N25" s="97"/>
      <c r="O25" s="96" t="s">
        <v>204</v>
      </c>
      <c r="P25" s="96"/>
      <c r="Q25" s="98"/>
      <c r="R25" s="96" t="s">
        <v>205</v>
      </c>
      <c r="S25" s="96"/>
      <c r="T25" s="98"/>
      <c r="U25" s="96" t="s">
        <v>203</v>
      </c>
      <c r="V25" s="96"/>
      <c r="W25" s="97"/>
      <c r="X25" s="96" t="s">
        <v>204</v>
      </c>
      <c r="Y25" s="96"/>
      <c r="Z25" s="98"/>
      <c r="AA25" s="96" t="s">
        <v>205</v>
      </c>
      <c r="AB25" s="96"/>
    </row>
    <row r="26" spans="2:28" ht="12.75" customHeight="1">
      <c r="B26" s="99" t="s">
        <v>83</v>
      </c>
      <c r="C26" s="157">
        <v>3125252</v>
      </c>
      <c r="D26" s="100"/>
      <c r="E26" s="100"/>
      <c r="F26" s="158">
        <v>32</v>
      </c>
      <c r="G26" s="100"/>
      <c r="H26" s="100"/>
      <c r="I26" s="158">
        <v>-26</v>
      </c>
      <c r="J26" s="100"/>
      <c r="K26" s="100"/>
      <c r="L26" s="157">
        <v>682195</v>
      </c>
      <c r="M26" s="100"/>
      <c r="N26" s="100"/>
      <c r="O26" s="158">
        <v>-1</v>
      </c>
      <c r="P26" s="100"/>
      <c r="Q26" s="100"/>
      <c r="R26" s="158">
        <v>23</v>
      </c>
      <c r="S26" s="100"/>
      <c r="T26" s="100"/>
      <c r="U26" s="157">
        <v>2224303</v>
      </c>
      <c r="V26" s="100"/>
      <c r="W26" s="100"/>
      <c r="X26" s="158">
        <v>-12</v>
      </c>
      <c r="Y26" s="100"/>
      <c r="Z26" s="100"/>
      <c r="AA26" s="158">
        <v>-46</v>
      </c>
    </row>
    <row r="27" spans="2:28" ht="12.75" customHeight="1">
      <c r="B27" s="99" t="s">
        <v>85</v>
      </c>
      <c r="C27" s="157">
        <v>2981377</v>
      </c>
      <c r="D27" s="157"/>
      <c r="E27" s="157"/>
      <c r="F27" s="157">
        <v>-5</v>
      </c>
      <c r="G27" s="157"/>
      <c r="H27" s="157"/>
      <c r="I27" s="157">
        <v>-33</v>
      </c>
      <c r="J27" s="157"/>
      <c r="K27" s="157"/>
      <c r="L27" s="157">
        <v>1047412</v>
      </c>
      <c r="M27" s="157"/>
      <c r="N27" s="157"/>
      <c r="O27" s="157">
        <v>54</v>
      </c>
      <c r="P27" s="157"/>
      <c r="Q27" s="157"/>
      <c r="R27" s="157">
        <v>98</v>
      </c>
      <c r="S27" s="157"/>
      <c r="T27" s="157"/>
      <c r="U27" s="157">
        <v>2179496</v>
      </c>
      <c r="V27" s="157"/>
      <c r="W27" s="157"/>
      <c r="X27" s="157">
        <v>-2</v>
      </c>
      <c r="Y27" s="157"/>
      <c r="Z27" s="157"/>
      <c r="AA27" s="157">
        <v>-55</v>
      </c>
      <c r="AB27" s="157"/>
    </row>
    <row r="28" spans="2:28" ht="12.75" customHeight="1">
      <c r="B28" s="99" t="s">
        <v>86</v>
      </c>
      <c r="C28" s="157">
        <v>2559838</v>
      </c>
      <c r="D28" s="157"/>
      <c r="E28" s="157"/>
      <c r="F28" s="157">
        <v>-14</v>
      </c>
      <c r="G28" s="157"/>
      <c r="H28" s="157"/>
      <c r="I28" s="157">
        <v>-40</v>
      </c>
      <c r="J28" s="157"/>
      <c r="K28" s="157"/>
      <c r="L28" s="157">
        <v>1074245</v>
      </c>
      <c r="M28" s="157"/>
      <c r="N28" s="157"/>
      <c r="O28" s="157">
        <v>3</v>
      </c>
      <c r="P28" s="157"/>
      <c r="Q28" s="157"/>
      <c r="R28" s="157">
        <v>81</v>
      </c>
      <c r="S28" s="157"/>
      <c r="T28" s="157"/>
      <c r="U28" s="157">
        <v>1910140</v>
      </c>
      <c r="V28" s="157"/>
      <c r="W28" s="157"/>
      <c r="X28" s="157">
        <v>-12</v>
      </c>
      <c r="Y28" s="157"/>
      <c r="Z28" s="157"/>
      <c r="AA28" s="157">
        <v>-54</v>
      </c>
      <c r="AB28" s="157"/>
    </row>
    <row r="29" spans="2:28" ht="12.75" customHeight="1">
      <c r="B29" s="99" t="s">
        <v>87</v>
      </c>
      <c r="C29" s="157">
        <v>3196795</v>
      </c>
      <c r="D29" s="157"/>
      <c r="E29" s="157"/>
      <c r="F29" s="157">
        <v>25</v>
      </c>
      <c r="G29" s="157"/>
      <c r="H29" s="157"/>
      <c r="I29" s="157">
        <v>-39</v>
      </c>
      <c r="J29" s="157"/>
      <c r="K29" s="157"/>
      <c r="L29" s="157">
        <v>829043</v>
      </c>
      <c r="M29" s="157"/>
      <c r="N29" s="157"/>
      <c r="O29" s="157">
        <v>-23</v>
      </c>
      <c r="P29" s="157"/>
      <c r="Q29" s="157"/>
      <c r="R29" s="157">
        <v>70</v>
      </c>
      <c r="S29" s="157"/>
      <c r="T29" s="157"/>
      <c r="U29" s="157">
        <v>1933589</v>
      </c>
      <c r="V29" s="157"/>
      <c r="W29" s="157"/>
      <c r="X29" s="157">
        <v>1</v>
      </c>
      <c r="Y29" s="157"/>
      <c r="Z29" s="157"/>
      <c r="AA29" s="157">
        <v>-53</v>
      </c>
      <c r="AB29" s="157"/>
    </row>
    <row r="30" spans="2:28" ht="12.75" customHeight="1">
      <c r="B30" s="99" t="s">
        <v>88</v>
      </c>
      <c r="C30" s="157">
        <v>3409332</v>
      </c>
      <c r="D30" s="157"/>
      <c r="E30" s="157"/>
      <c r="F30" s="157">
        <v>7</v>
      </c>
      <c r="G30" s="157"/>
      <c r="H30" s="157"/>
      <c r="I30" s="157">
        <v>-28</v>
      </c>
      <c r="J30" s="157"/>
      <c r="K30" s="157"/>
      <c r="L30" s="157">
        <v>990583</v>
      </c>
      <c r="M30" s="157"/>
      <c r="N30" s="157"/>
      <c r="O30" s="157">
        <v>19</v>
      </c>
      <c r="P30" s="157"/>
      <c r="Q30" s="157"/>
      <c r="R30" s="157">
        <v>65</v>
      </c>
      <c r="S30" s="157"/>
      <c r="T30" s="157"/>
      <c r="U30" s="157">
        <v>1999632</v>
      </c>
      <c r="V30" s="157"/>
      <c r="W30" s="157"/>
      <c r="X30" s="157">
        <v>3</v>
      </c>
      <c r="Y30" s="157"/>
      <c r="Z30" s="157"/>
      <c r="AA30" s="157">
        <v>-56</v>
      </c>
      <c r="AB30" s="157"/>
    </row>
    <row r="31" spans="2:28" ht="12.75" customHeight="1">
      <c r="B31" s="99" t="s">
        <v>89</v>
      </c>
      <c r="C31" s="157">
        <v>3706273</v>
      </c>
      <c r="D31" s="157"/>
      <c r="E31" s="157"/>
      <c r="F31" s="157">
        <v>9</v>
      </c>
      <c r="G31" s="157"/>
      <c r="H31" s="157"/>
      <c r="I31" s="157">
        <v>-27</v>
      </c>
      <c r="J31" s="157"/>
      <c r="K31" s="157"/>
      <c r="L31" s="157">
        <v>925127</v>
      </c>
      <c r="M31" s="157"/>
      <c r="N31" s="157"/>
      <c r="O31" s="157">
        <v>-7</v>
      </c>
      <c r="P31" s="157"/>
      <c r="Q31" s="157"/>
      <c r="R31" s="157">
        <v>-6</v>
      </c>
      <c r="S31" s="157"/>
      <c r="T31" s="157"/>
      <c r="U31" s="157">
        <v>2265012</v>
      </c>
      <c r="V31" s="157"/>
      <c r="W31" s="157"/>
      <c r="X31" s="157">
        <v>13</v>
      </c>
      <c r="Y31" s="157"/>
      <c r="Z31" s="157"/>
      <c r="AA31" s="157">
        <v>-48</v>
      </c>
      <c r="AB31" s="157"/>
    </row>
    <row r="32" spans="2:28" ht="12.75" customHeight="1">
      <c r="B32" s="99" t="s">
        <v>90</v>
      </c>
      <c r="C32" s="157">
        <v>4115456</v>
      </c>
      <c r="D32" s="157"/>
      <c r="E32" s="157"/>
      <c r="F32" s="157">
        <v>11</v>
      </c>
      <c r="G32" s="157"/>
      <c r="H32" s="157"/>
      <c r="I32" s="157">
        <v>-13</v>
      </c>
      <c r="J32" s="157"/>
      <c r="K32" s="157"/>
      <c r="L32" s="157">
        <v>45311</v>
      </c>
      <c r="M32" s="157"/>
      <c r="N32" s="157"/>
      <c r="O32" s="157">
        <v>-95</v>
      </c>
      <c r="P32" s="157"/>
      <c r="Q32" s="157"/>
      <c r="R32" s="157">
        <v>-92</v>
      </c>
      <c r="S32" s="157"/>
      <c r="T32" s="157"/>
      <c r="U32" s="157">
        <v>2713358</v>
      </c>
      <c r="V32" s="157"/>
      <c r="W32" s="157"/>
      <c r="X32" s="157">
        <v>20</v>
      </c>
      <c r="Y32" s="157"/>
      <c r="Z32" s="157"/>
      <c r="AA32" s="157">
        <v>-33</v>
      </c>
      <c r="AB32" s="157"/>
    </row>
    <row r="33" spans="2:29" ht="12.75" customHeight="1">
      <c r="B33" s="99" t="s">
        <v>91</v>
      </c>
      <c r="C33" s="157">
        <v>3362232</v>
      </c>
      <c r="D33" s="157"/>
      <c r="E33" s="157"/>
      <c r="F33" s="157">
        <v>-18</v>
      </c>
      <c r="G33" s="157"/>
      <c r="H33" s="157"/>
      <c r="I33" s="157">
        <v>-15</v>
      </c>
      <c r="J33" s="157"/>
      <c r="K33" s="157"/>
      <c r="L33" s="157">
        <v>34123</v>
      </c>
      <c r="M33" s="157"/>
      <c r="N33" s="157"/>
      <c r="O33" s="157">
        <v>-25</v>
      </c>
      <c r="P33" s="157"/>
      <c r="Q33" s="157"/>
      <c r="R33" s="157">
        <v>-92</v>
      </c>
      <c r="S33" s="157"/>
      <c r="T33" s="157"/>
      <c r="U33" s="157">
        <v>3451081</v>
      </c>
      <c r="V33" s="157"/>
      <c r="W33" s="157"/>
      <c r="X33" s="157">
        <v>27</v>
      </c>
      <c r="Y33" s="157"/>
      <c r="Z33" s="157"/>
      <c r="AA33" s="157">
        <v>0</v>
      </c>
      <c r="AB33" s="157"/>
    </row>
    <row r="34" spans="2:29" ht="12.75" customHeight="1">
      <c r="B34" s="99" t="s">
        <v>92</v>
      </c>
      <c r="C34" s="157">
        <v>3813051</v>
      </c>
      <c r="D34" s="157"/>
      <c r="E34" s="157"/>
      <c r="F34" s="157">
        <v>13</v>
      </c>
      <c r="G34" s="157"/>
      <c r="H34" s="157"/>
      <c r="I34" s="157">
        <v>35</v>
      </c>
      <c r="J34" s="157"/>
      <c r="K34" s="157"/>
      <c r="L34" s="157">
        <v>93219</v>
      </c>
      <c r="M34" s="157"/>
      <c r="N34" s="157"/>
      <c r="O34" s="157">
        <v>173</v>
      </c>
      <c r="P34" s="157"/>
      <c r="Q34" s="157"/>
      <c r="R34" s="157">
        <v>-72</v>
      </c>
      <c r="S34" s="157"/>
      <c r="T34" s="157"/>
      <c r="U34" s="157">
        <v>4503106</v>
      </c>
      <c r="V34" s="157"/>
      <c r="W34" s="157"/>
      <c r="X34" s="157">
        <v>30</v>
      </c>
      <c r="Y34" s="157"/>
      <c r="Z34" s="157"/>
      <c r="AA34" s="157">
        <v>47</v>
      </c>
      <c r="AB34" s="157"/>
    </row>
    <row r="35" spans="2:29" ht="12.75" customHeight="1">
      <c r="B35" s="99" t="s">
        <v>93</v>
      </c>
      <c r="C35" s="157">
        <v>4379961</v>
      </c>
      <c r="D35" s="157"/>
      <c r="E35" s="157"/>
      <c r="F35" s="157">
        <v>15</v>
      </c>
      <c r="G35" s="157"/>
      <c r="H35" s="157"/>
      <c r="I35" s="157">
        <v>73</v>
      </c>
      <c r="J35" s="157"/>
      <c r="K35" s="157"/>
      <c r="L35" s="157">
        <v>93519</v>
      </c>
      <c r="M35" s="157"/>
      <c r="N35" s="157"/>
      <c r="O35" s="157">
        <v>0</v>
      </c>
      <c r="P35" s="157"/>
      <c r="Q35" s="157"/>
      <c r="R35" s="157">
        <v>-83</v>
      </c>
      <c r="S35" s="157"/>
      <c r="T35" s="157"/>
      <c r="U35" s="157">
        <v>4665804</v>
      </c>
      <c r="V35" s="157"/>
      <c r="W35" s="157"/>
      <c r="X35" s="157">
        <v>4</v>
      </c>
      <c r="Y35" s="157"/>
      <c r="Z35" s="157"/>
      <c r="AA35" s="157">
        <v>83</v>
      </c>
      <c r="AB35" s="157"/>
    </row>
    <row r="36" spans="2:29" ht="12.75" customHeight="1">
      <c r="B36" s="99" t="s">
        <v>94</v>
      </c>
      <c r="C36" s="157">
        <v>4688316</v>
      </c>
      <c r="D36" s="157"/>
      <c r="E36" s="157"/>
      <c r="F36" s="157">
        <v>7</v>
      </c>
      <c r="G36" s="157"/>
      <c r="H36" s="157"/>
      <c r="I36" s="157">
        <v>91</v>
      </c>
      <c r="J36" s="157"/>
      <c r="K36" s="157"/>
      <c r="L36" s="157">
        <v>33423</v>
      </c>
      <c r="M36" s="157"/>
      <c r="N36" s="157"/>
      <c r="O36" s="157">
        <v>-64</v>
      </c>
      <c r="P36" s="157"/>
      <c r="Q36" s="157"/>
      <c r="R36" s="157">
        <v>67</v>
      </c>
      <c r="S36" s="157"/>
      <c r="T36" s="157"/>
      <c r="U36" s="157">
        <v>4026431</v>
      </c>
      <c r="V36" s="157"/>
      <c r="W36" s="157"/>
      <c r="X36" s="157">
        <v>-14</v>
      </c>
      <c r="Y36" s="157"/>
      <c r="Z36" s="157"/>
      <c r="AA36" s="157">
        <v>87</v>
      </c>
      <c r="AB36" s="157"/>
    </row>
    <row r="37" spans="2:29" ht="12.75" customHeight="1">
      <c r="B37" s="99" t="s">
        <v>95</v>
      </c>
      <c r="C37" s="157">
        <v>4462127</v>
      </c>
      <c r="D37" s="157"/>
      <c r="E37" s="157"/>
      <c r="F37" s="157">
        <v>-5</v>
      </c>
      <c r="G37" s="157"/>
      <c r="H37" s="157"/>
      <c r="I37" s="157">
        <v>132</v>
      </c>
      <c r="J37" s="157"/>
      <c r="K37" s="157"/>
      <c r="L37" s="157">
        <v>45438</v>
      </c>
      <c r="M37" s="157"/>
      <c r="N37" s="157"/>
      <c r="O37" s="157">
        <v>36</v>
      </c>
      <c r="P37" s="157"/>
      <c r="Q37" s="157"/>
      <c r="R37" s="157">
        <v>-29</v>
      </c>
      <c r="S37" s="157"/>
      <c r="T37" s="157"/>
      <c r="U37" s="157">
        <v>3423270</v>
      </c>
      <c r="V37" s="157"/>
      <c r="W37" s="157"/>
      <c r="X37" s="157">
        <v>-15</v>
      </c>
      <c r="Y37" s="157"/>
      <c r="Z37" s="157"/>
      <c r="AA37" s="157">
        <v>71</v>
      </c>
      <c r="AB37" s="157"/>
    </row>
    <row r="38" spans="2:29" ht="6" customHeight="1"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</row>
    <row r="39" spans="2:29" ht="18" customHeight="1">
      <c r="C39" s="154" t="s">
        <v>207</v>
      </c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95"/>
      <c r="U39" s="154" t="s">
        <v>208</v>
      </c>
      <c r="V39" s="154"/>
      <c r="W39" s="154"/>
      <c r="X39" s="154"/>
      <c r="Y39" s="154"/>
      <c r="Z39" s="154"/>
      <c r="AA39" s="154"/>
      <c r="AB39" s="154"/>
    </row>
    <row r="40" spans="2:29" s="107" customFormat="1" ht="18" customHeight="1">
      <c r="C40" s="155" t="s">
        <v>199</v>
      </c>
      <c r="D40" s="155"/>
      <c r="E40" s="155"/>
      <c r="F40" s="155"/>
      <c r="G40" s="155"/>
      <c r="H40" s="155"/>
      <c r="I40" s="155"/>
      <c r="J40" s="155"/>
      <c r="K40" s="156"/>
      <c r="L40" s="155" t="s">
        <v>201</v>
      </c>
      <c r="M40" s="155"/>
      <c r="N40" s="155"/>
      <c r="O40" s="155"/>
      <c r="P40" s="155"/>
      <c r="Q40" s="155"/>
      <c r="R40" s="155"/>
      <c r="S40" s="155"/>
      <c r="T40" s="156"/>
      <c r="U40" s="155"/>
      <c r="V40" s="155"/>
      <c r="W40" s="155"/>
      <c r="X40" s="155"/>
      <c r="Y40" s="155"/>
      <c r="Z40" s="155"/>
      <c r="AA40" s="155"/>
      <c r="AB40" s="155"/>
    </row>
    <row r="41" spans="2:29" ht="18" customHeight="1">
      <c r="C41" s="156"/>
      <c r="D41" s="156"/>
      <c r="E41" s="156"/>
      <c r="F41" s="154" t="s">
        <v>202</v>
      </c>
      <c r="G41" s="154"/>
      <c r="H41" s="154"/>
      <c r="I41" s="154"/>
      <c r="J41" s="154"/>
      <c r="K41" s="156"/>
      <c r="L41" s="156"/>
      <c r="M41" s="156"/>
      <c r="N41" s="156"/>
      <c r="O41" s="154" t="s">
        <v>202</v>
      </c>
      <c r="P41" s="154"/>
      <c r="Q41" s="154"/>
      <c r="R41" s="154"/>
      <c r="S41" s="154"/>
      <c r="T41" s="156"/>
      <c r="U41" s="156"/>
      <c r="V41" s="156"/>
      <c r="W41" s="156"/>
      <c r="X41" s="154" t="s">
        <v>202</v>
      </c>
      <c r="Y41" s="154"/>
      <c r="Z41" s="154"/>
      <c r="AA41" s="154"/>
      <c r="AB41" s="154"/>
    </row>
    <row r="42" spans="2:29" ht="26.25" customHeight="1">
      <c r="C42" s="96" t="s">
        <v>203</v>
      </c>
      <c r="D42" s="96"/>
      <c r="E42" s="97"/>
      <c r="F42" s="96" t="s">
        <v>204</v>
      </c>
      <c r="G42" s="96"/>
      <c r="H42" s="98"/>
      <c r="I42" s="96" t="s">
        <v>205</v>
      </c>
      <c r="J42" s="96"/>
      <c r="K42" s="98"/>
      <c r="L42" s="96" t="s">
        <v>203</v>
      </c>
      <c r="M42" s="96"/>
      <c r="N42" s="97"/>
      <c r="O42" s="96" t="s">
        <v>204</v>
      </c>
      <c r="P42" s="96"/>
      <c r="Q42" s="98"/>
      <c r="R42" s="96" t="s">
        <v>205</v>
      </c>
      <c r="S42" s="96"/>
      <c r="T42" s="98"/>
      <c r="U42" s="96" t="s">
        <v>203</v>
      </c>
      <c r="V42" s="96"/>
      <c r="W42" s="97"/>
      <c r="X42" s="96" t="s">
        <v>204</v>
      </c>
      <c r="Y42" s="96"/>
      <c r="Z42" s="98"/>
      <c r="AA42" s="96" t="s">
        <v>205</v>
      </c>
      <c r="AB42" s="96"/>
    </row>
    <row r="43" spans="2:29" ht="12.75" customHeight="1">
      <c r="B43" s="99" t="s">
        <v>83</v>
      </c>
      <c r="C43" s="157">
        <v>5786870</v>
      </c>
      <c r="D43" s="100"/>
      <c r="E43" s="100"/>
      <c r="F43" s="158">
        <v>-3</v>
      </c>
      <c r="G43" s="100"/>
      <c r="H43" s="100"/>
      <c r="I43" s="158">
        <v>-28</v>
      </c>
      <c r="J43" s="100"/>
      <c r="K43" s="100"/>
      <c r="L43" s="157">
        <v>11100</v>
      </c>
      <c r="M43" s="100"/>
      <c r="N43" s="100"/>
      <c r="O43" s="158">
        <v>-10</v>
      </c>
      <c r="P43" s="100"/>
      <c r="Q43" s="100"/>
      <c r="R43" s="158">
        <v>222</v>
      </c>
      <c r="S43" s="100"/>
      <c r="T43" s="100"/>
      <c r="U43" s="157">
        <v>17880692</v>
      </c>
      <c r="V43" s="100"/>
      <c r="W43" s="100"/>
      <c r="X43" s="158">
        <v>3</v>
      </c>
      <c r="Y43" s="100"/>
      <c r="Z43" s="100"/>
      <c r="AA43" s="158">
        <v>-31</v>
      </c>
    </row>
    <row r="44" spans="2:29" ht="12.75" customHeight="1">
      <c r="B44" s="99" t="s">
        <v>85</v>
      </c>
      <c r="C44" s="157">
        <v>5278861</v>
      </c>
      <c r="D44" s="157"/>
      <c r="E44" s="157"/>
      <c r="F44" s="157">
        <v>-9</v>
      </c>
      <c r="G44" s="157"/>
      <c r="H44" s="157"/>
      <c r="I44" s="157">
        <v>-31</v>
      </c>
      <c r="J44" s="157"/>
      <c r="K44" s="157"/>
      <c r="L44" s="157">
        <v>11050</v>
      </c>
      <c r="M44" s="157"/>
      <c r="N44" s="157"/>
      <c r="O44" s="157">
        <v>0</v>
      </c>
      <c r="P44" s="157"/>
      <c r="Q44" s="157"/>
      <c r="R44" s="157">
        <v>235</v>
      </c>
      <c r="S44" s="157"/>
      <c r="T44" s="157"/>
      <c r="U44" s="157">
        <v>17445007</v>
      </c>
      <c r="V44" s="157"/>
      <c r="W44" s="157"/>
      <c r="X44" s="157">
        <v>-2</v>
      </c>
      <c r="Y44" s="157"/>
      <c r="Z44" s="157"/>
      <c r="AA44" s="157">
        <v>-31</v>
      </c>
      <c r="AB44" s="157"/>
      <c r="AC44" s="157"/>
    </row>
    <row r="45" spans="2:29" ht="12.75" customHeight="1">
      <c r="B45" s="99" t="s">
        <v>86</v>
      </c>
      <c r="C45" s="157">
        <v>4246876</v>
      </c>
      <c r="D45" s="157"/>
      <c r="E45" s="157"/>
      <c r="F45" s="157">
        <v>-20</v>
      </c>
      <c r="G45" s="157"/>
      <c r="H45" s="157"/>
      <c r="I45" s="157">
        <v>-42</v>
      </c>
      <c r="J45" s="157"/>
      <c r="K45" s="157"/>
      <c r="L45" s="157">
        <v>9850</v>
      </c>
      <c r="M45" s="157"/>
      <c r="N45" s="157"/>
      <c r="O45" s="157">
        <v>-11</v>
      </c>
      <c r="P45" s="157"/>
      <c r="Q45" s="157"/>
      <c r="R45" s="157">
        <v>688</v>
      </c>
      <c r="S45" s="157"/>
      <c r="T45" s="157"/>
      <c r="U45" s="157">
        <v>15172073</v>
      </c>
      <c r="V45" s="157"/>
      <c r="W45" s="157"/>
      <c r="X45" s="157">
        <v>-13</v>
      </c>
      <c r="Y45" s="157"/>
      <c r="Z45" s="157"/>
      <c r="AA45" s="157">
        <v>-33</v>
      </c>
      <c r="AB45" s="157"/>
      <c r="AC45" s="157"/>
    </row>
    <row r="46" spans="2:29" ht="12.75" customHeight="1">
      <c r="B46" s="99" t="s">
        <v>87</v>
      </c>
      <c r="C46" s="157">
        <v>3195471</v>
      </c>
      <c r="D46" s="157"/>
      <c r="E46" s="157"/>
      <c r="F46" s="157">
        <v>-25</v>
      </c>
      <c r="G46" s="157"/>
      <c r="H46" s="157"/>
      <c r="I46" s="157">
        <v>-53</v>
      </c>
      <c r="J46" s="157"/>
      <c r="K46" s="157"/>
      <c r="L46" s="157">
        <v>26600</v>
      </c>
      <c r="M46" s="157"/>
      <c r="N46" s="157"/>
      <c r="O46" s="157">
        <v>170</v>
      </c>
      <c r="P46" s="157"/>
      <c r="Q46" s="157"/>
      <c r="R46" s="157">
        <v>245</v>
      </c>
      <c r="S46" s="157"/>
      <c r="T46" s="157"/>
      <c r="U46" s="157">
        <v>14775736</v>
      </c>
      <c r="V46" s="157"/>
      <c r="W46" s="157"/>
      <c r="X46" s="157">
        <v>-3</v>
      </c>
      <c r="Y46" s="157"/>
      <c r="Z46" s="157"/>
      <c r="AA46" s="157">
        <v>-32</v>
      </c>
      <c r="AB46" s="157"/>
      <c r="AC46" s="157"/>
    </row>
    <row r="47" spans="2:29" ht="12.75" customHeight="1">
      <c r="B47" s="99" t="s">
        <v>88</v>
      </c>
      <c r="C47" s="157">
        <v>3162351</v>
      </c>
      <c r="D47" s="157"/>
      <c r="E47" s="157"/>
      <c r="F47" s="157">
        <v>-1</v>
      </c>
      <c r="H47" s="157"/>
      <c r="I47" s="157">
        <v>-56</v>
      </c>
      <c r="J47" s="157"/>
      <c r="K47" s="157"/>
      <c r="L47" s="157">
        <v>8450</v>
      </c>
      <c r="M47" s="157"/>
      <c r="N47" s="157"/>
      <c r="O47" s="157">
        <v>-68</v>
      </c>
      <c r="P47" s="157"/>
      <c r="Q47" s="157"/>
      <c r="R47" s="157">
        <v>76</v>
      </c>
      <c r="S47" s="157"/>
      <c r="T47" s="157"/>
      <c r="U47" s="157">
        <v>14548148</v>
      </c>
      <c r="V47" s="157"/>
      <c r="W47" s="157"/>
      <c r="X47" s="157">
        <v>-2</v>
      </c>
      <c r="Y47" s="157"/>
      <c r="Z47" s="157"/>
      <c r="AA47" s="157">
        <v>-37</v>
      </c>
      <c r="AB47" s="157"/>
      <c r="AC47" s="157"/>
    </row>
    <row r="48" spans="2:29" ht="12.75" customHeight="1">
      <c r="B48" s="99" t="s">
        <v>89</v>
      </c>
      <c r="C48" s="157">
        <v>2935516</v>
      </c>
      <c r="D48" s="157"/>
      <c r="E48" s="157"/>
      <c r="F48" s="157">
        <v>-7</v>
      </c>
      <c r="G48" s="157"/>
      <c r="H48" s="157"/>
      <c r="I48" s="157">
        <v>-62</v>
      </c>
      <c r="J48" s="157"/>
      <c r="K48" s="157"/>
      <c r="L48" s="157">
        <v>8450</v>
      </c>
      <c r="M48" s="157"/>
      <c r="N48" s="157"/>
      <c r="O48" s="157">
        <v>0</v>
      </c>
      <c r="P48" s="157"/>
      <c r="Q48" s="157"/>
      <c r="R48" s="157">
        <v>21</v>
      </c>
      <c r="S48" s="157"/>
      <c r="T48" s="157"/>
      <c r="U48" s="157">
        <v>14679223</v>
      </c>
      <c r="V48" s="157"/>
      <c r="W48" s="157"/>
      <c r="X48" s="157">
        <v>1</v>
      </c>
      <c r="Y48" s="157"/>
      <c r="Z48" s="157"/>
      <c r="AA48" s="157">
        <v>-42</v>
      </c>
      <c r="AB48" s="157"/>
      <c r="AC48" s="157"/>
    </row>
    <row r="49" spans="2:29" ht="12.75" customHeight="1">
      <c r="B49" s="99" t="s">
        <v>90</v>
      </c>
      <c r="C49" s="157">
        <v>2955856</v>
      </c>
      <c r="D49" s="157"/>
      <c r="E49" s="157"/>
      <c r="F49" s="157">
        <v>1</v>
      </c>
      <c r="G49" s="157"/>
      <c r="H49" s="157"/>
      <c r="I49" s="157">
        <v>-61</v>
      </c>
      <c r="J49" s="157"/>
      <c r="K49" s="157"/>
      <c r="L49" s="157">
        <v>7950</v>
      </c>
      <c r="M49" s="157"/>
      <c r="N49" s="157"/>
      <c r="O49" s="157">
        <v>-6</v>
      </c>
      <c r="P49" s="157"/>
      <c r="Q49" s="157"/>
      <c r="R49" s="157">
        <v>200</v>
      </c>
      <c r="S49" s="157"/>
      <c r="T49" s="157"/>
      <c r="U49" s="157">
        <v>15185946</v>
      </c>
      <c r="V49" s="157"/>
      <c r="W49" s="157"/>
      <c r="X49" s="157">
        <v>3</v>
      </c>
      <c r="Y49" s="157"/>
      <c r="Z49" s="157"/>
      <c r="AA49" s="157">
        <v>-36</v>
      </c>
      <c r="AB49" s="157"/>
      <c r="AC49" s="157"/>
    </row>
    <row r="50" spans="2:29" ht="12.75" customHeight="1">
      <c r="B50" s="99" t="s">
        <v>91</v>
      </c>
      <c r="C50" s="157">
        <v>3207642</v>
      </c>
      <c r="D50" s="157"/>
      <c r="E50" s="157"/>
      <c r="F50" s="157">
        <v>9</v>
      </c>
      <c r="G50" s="157"/>
      <c r="H50" s="157"/>
      <c r="I50" s="157">
        <v>-55</v>
      </c>
      <c r="J50" s="157"/>
      <c r="K50" s="157"/>
      <c r="L50" s="157">
        <v>6450</v>
      </c>
      <c r="M50" s="157"/>
      <c r="N50" s="157"/>
      <c r="O50" s="157">
        <v>-19</v>
      </c>
      <c r="P50" s="157"/>
      <c r="Q50" s="157"/>
      <c r="R50" s="157">
        <v>-7</v>
      </c>
      <c r="S50" s="157"/>
      <c r="T50" s="157"/>
      <c r="U50" s="157">
        <v>16100531</v>
      </c>
      <c r="V50" s="157"/>
      <c r="W50" s="157"/>
      <c r="X50" s="157">
        <v>6</v>
      </c>
      <c r="Y50" s="157"/>
      <c r="Z50" s="157"/>
      <c r="AA50" s="157">
        <v>-25</v>
      </c>
      <c r="AB50" s="157"/>
      <c r="AC50" s="157"/>
    </row>
    <row r="51" spans="2:29" ht="12.75" customHeight="1">
      <c r="B51" s="99" t="s">
        <v>92</v>
      </c>
      <c r="C51" s="157">
        <v>3201972</v>
      </c>
      <c r="D51" s="157"/>
      <c r="E51" s="157"/>
      <c r="F51" s="157">
        <v>0</v>
      </c>
      <c r="G51" s="157"/>
      <c r="H51" s="157"/>
      <c r="I51" s="157">
        <v>-56</v>
      </c>
      <c r="J51" s="157"/>
      <c r="K51" s="157"/>
      <c r="L51" s="157">
        <v>5750</v>
      </c>
      <c r="M51" s="157"/>
      <c r="N51" s="157"/>
      <c r="O51" s="157">
        <v>-11</v>
      </c>
      <c r="P51" s="157"/>
      <c r="Q51" s="157"/>
      <c r="R51" s="157">
        <v>-46</v>
      </c>
      <c r="S51" s="157"/>
      <c r="T51" s="157"/>
      <c r="U51" s="157">
        <v>18125450</v>
      </c>
      <c r="V51" s="157"/>
      <c r="W51" s="157"/>
      <c r="X51" s="157">
        <v>13</v>
      </c>
      <c r="Y51" s="157"/>
      <c r="Z51" s="157"/>
      <c r="AA51" s="157">
        <v>-8</v>
      </c>
      <c r="AB51" s="157"/>
      <c r="AC51" s="157"/>
    </row>
    <row r="52" spans="2:29" ht="12.75" customHeight="1">
      <c r="B52" s="99" t="s">
        <v>93</v>
      </c>
      <c r="C52" s="157">
        <v>3018685</v>
      </c>
      <c r="D52" s="157"/>
      <c r="E52" s="157"/>
      <c r="F52" s="157">
        <v>-6</v>
      </c>
      <c r="G52" s="157"/>
      <c r="H52" s="157"/>
      <c r="I52" s="157">
        <v>-54</v>
      </c>
      <c r="J52" s="157"/>
      <c r="K52" s="157"/>
      <c r="L52" s="157">
        <v>3550</v>
      </c>
      <c r="M52" s="157"/>
      <c r="N52" s="157"/>
      <c r="O52" s="157">
        <v>-38</v>
      </c>
      <c r="P52" s="157"/>
      <c r="Q52" s="157"/>
      <c r="R52" s="157">
        <v>-61</v>
      </c>
      <c r="S52" s="157"/>
      <c r="T52" s="157"/>
      <c r="U52" s="157">
        <v>17545432</v>
      </c>
      <c r="V52" s="157"/>
      <c r="W52" s="157"/>
      <c r="X52" s="157">
        <v>-3</v>
      </c>
      <c r="Y52" s="157"/>
      <c r="Z52" s="157"/>
      <c r="AA52" s="157">
        <v>-2</v>
      </c>
      <c r="AB52" s="157"/>
      <c r="AC52" s="157"/>
    </row>
    <row r="53" spans="2:29" ht="12.75" customHeight="1">
      <c r="B53" s="99" t="s">
        <v>94</v>
      </c>
      <c r="C53" s="157">
        <v>2782101</v>
      </c>
      <c r="D53" s="157"/>
      <c r="E53" s="157"/>
      <c r="F53" s="157">
        <v>-8</v>
      </c>
      <c r="G53" s="157"/>
      <c r="H53" s="157"/>
      <c r="I53" s="157">
        <v>-48</v>
      </c>
      <c r="J53" s="157"/>
      <c r="K53" s="157"/>
      <c r="L53" s="157">
        <v>3450</v>
      </c>
      <c r="M53" s="157"/>
      <c r="N53" s="157"/>
      <c r="O53" s="157">
        <v>-3</v>
      </c>
      <c r="P53" s="157"/>
      <c r="Q53" s="157"/>
      <c r="R53" s="157">
        <v>-72</v>
      </c>
      <c r="S53" s="157"/>
      <c r="T53" s="157"/>
      <c r="U53" s="157">
        <v>15292326</v>
      </c>
      <c r="V53" s="157"/>
      <c r="W53" s="157"/>
      <c r="X53" s="157">
        <v>-13</v>
      </c>
      <c r="Y53" s="157"/>
      <c r="Z53" s="157"/>
      <c r="AA53" s="157">
        <v>4</v>
      </c>
      <c r="AB53" s="157"/>
      <c r="AC53" s="157"/>
    </row>
    <row r="54" spans="2:29" ht="12.75" customHeight="1">
      <c r="B54" s="99" t="s">
        <v>95</v>
      </c>
      <c r="C54" s="157">
        <v>2444647</v>
      </c>
      <c r="D54" s="157"/>
      <c r="E54" s="157"/>
      <c r="F54" s="157">
        <v>-12</v>
      </c>
      <c r="G54" s="157"/>
      <c r="H54" s="157"/>
      <c r="I54" s="157">
        <v>-54</v>
      </c>
      <c r="J54" s="157"/>
      <c r="K54" s="157"/>
      <c r="L54" s="157">
        <v>3400</v>
      </c>
      <c r="M54" s="157"/>
      <c r="N54" s="157"/>
      <c r="O54" s="157">
        <v>-1</v>
      </c>
      <c r="P54" s="157"/>
      <c r="Q54" s="157"/>
      <c r="R54" s="157">
        <v>-72</v>
      </c>
      <c r="S54" s="157"/>
      <c r="T54" s="157"/>
      <c r="U54" s="157">
        <v>14020452</v>
      </c>
      <c r="V54" s="157"/>
      <c r="W54" s="157"/>
      <c r="X54" s="157">
        <v>-8</v>
      </c>
      <c r="Y54" s="157"/>
      <c r="Z54" s="157"/>
      <c r="AA54" s="157">
        <v>1</v>
      </c>
      <c r="AB54" s="157"/>
      <c r="AC54" s="157"/>
    </row>
    <row r="55" spans="2:29" ht="6" customHeight="1">
      <c r="B55" s="99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 spans="2:29" ht="10.5" customHeight="1">
      <c r="B56" s="91" t="s">
        <v>209</v>
      </c>
    </row>
    <row r="57" spans="2:29" ht="10.5" customHeight="1">
      <c r="B57" s="91" t="s">
        <v>210</v>
      </c>
    </row>
  </sheetData>
  <mergeCells count="49">
    <mergeCell ref="X42:Y42"/>
    <mergeCell ref="AA42:AB42"/>
    <mergeCell ref="F41:J41"/>
    <mergeCell ref="O41:S41"/>
    <mergeCell ref="X41:AB41"/>
    <mergeCell ref="C42:D42"/>
    <mergeCell ref="F42:G42"/>
    <mergeCell ref="I42:J42"/>
    <mergeCell ref="L42:M42"/>
    <mergeCell ref="O42:P42"/>
    <mergeCell ref="R42:S42"/>
    <mergeCell ref="U42:V42"/>
    <mergeCell ref="X25:Y25"/>
    <mergeCell ref="AA25:AB25"/>
    <mergeCell ref="C39:S39"/>
    <mergeCell ref="U39:AB39"/>
    <mergeCell ref="C40:J40"/>
    <mergeCell ref="L40:S40"/>
    <mergeCell ref="U40:AB40"/>
    <mergeCell ref="F24:J24"/>
    <mergeCell ref="O24:S24"/>
    <mergeCell ref="X24:AB24"/>
    <mergeCell ref="C25:D25"/>
    <mergeCell ref="F25:G25"/>
    <mergeCell ref="I25:J25"/>
    <mergeCell ref="L25:M25"/>
    <mergeCell ref="O25:P25"/>
    <mergeCell ref="R25:S25"/>
    <mergeCell ref="U25:V25"/>
    <mergeCell ref="U8:V8"/>
    <mergeCell ref="X8:Y8"/>
    <mergeCell ref="AA8:AB8"/>
    <mergeCell ref="C22:AB22"/>
    <mergeCell ref="C23:J23"/>
    <mergeCell ref="L23:S23"/>
    <mergeCell ref="U23:AB23"/>
    <mergeCell ref="C8:D8"/>
    <mergeCell ref="F8:G8"/>
    <mergeCell ref="I8:J8"/>
    <mergeCell ref="L8:M8"/>
    <mergeCell ref="O8:P8"/>
    <mergeCell ref="R8:S8"/>
    <mergeCell ref="C5:AB5"/>
    <mergeCell ref="C6:J6"/>
    <mergeCell ref="L6:S6"/>
    <mergeCell ref="U6:AB6"/>
    <mergeCell ref="F7:J7"/>
    <mergeCell ref="O7:S7"/>
    <mergeCell ref="X7:AB7"/>
  </mergeCells>
  <pageMargins left="0.24" right="0.24" top="0.17" bottom="0.19" header="0.17" footer="0.17"/>
  <pageSetup scale="98" orientation="portrait" r:id="rId1"/>
  <headerFooter>
    <oddFooter>&amp;C&amp;"Arial,Regular"&amp;9 28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AL71"/>
  <sheetViews>
    <sheetView topLeftCell="A10" zoomScaleNormal="100" zoomScaleSheetLayoutView="90" workbookViewId="0">
      <selection activeCell="C58" sqref="C58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60" customWidth="1"/>
    <col min="5" max="5" width="0.875" style="2" customWidth="1"/>
    <col min="6" max="6" width="0.75" style="2" customWidth="1"/>
    <col min="7" max="7" width="5.75" style="160" customWidth="1"/>
    <col min="8" max="8" width="0.87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75" style="2" customWidth="1"/>
    <col min="14" max="14" width="0.375" style="2" customWidth="1"/>
    <col min="15" max="15" width="0.75" style="2" customWidth="1"/>
    <col min="16" max="16" width="5.125" style="160" customWidth="1"/>
    <col min="17" max="17" width="0.875" style="2" customWidth="1"/>
    <col min="18" max="18" width="0.75" style="2" customWidth="1"/>
    <col min="19" max="19" width="5.75" style="160" customWidth="1"/>
    <col min="20" max="20" width="1.12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75" style="2" customWidth="1"/>
    <col min="26" max="26" width="0.375" style="2" customWidth="1"/>
    <col min="27" max="27" width="0.75" style="2" customWidth="1"/>
    <col min="28" max="28" width="5.375" style="160" customWidth="1"/>
    <col min="29" max="29" width="0.875" style="2" customWidth="1"/>
    <col min="30" max="30" width="0.75" style="2" customWidth="1"/>
    <col min="31" max="31" width="5.75" style="160" customWidth="1"/>
    <col min="32" max="32" width="1.125" style="2" customWidth="1"/>
    <col min="33" max="33" width="0.75" style="2" customWidth="1"/>
    <col min="34" max="34" width="5.375" style="2" customWidth="1"/>
    <col min="35" max="35" width="1.5" style="2" customWidth="1"/>
    <col min="36" max="36" width="0.75" style="2" customWidth="1"/>
    <col min="37" max="37" width="5.75" style="2" customWidth="1"/>
    <col min="38" max="38" width="0.5" style="2" customWidth="1"/>
    <col min="39" max="16384" width="9" style="2"/>
  </cols>
  <sheetData>
    <row r="2" spans="2:38">
      <c r="D2" s="159" t="s">
        <v>211</v>
      </c>
    </row>
    <row r="3" spans="2:38">
      <c r="D3" s="159" t="s">
        <v>212</v>
      </c>
    </row>
    <row r="4" spans="2:38">
      <c r="D4" s="159" t="s">
        <v>213</v>
      </c>
    </row>
    <row r="5" spans="2:38" ht="5.25" customHeight="1">
      <c r="M5" s="19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214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182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192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63" t="s">
        <v>216</v>
      </c>
      <c r="H7" s="163"/>
      <c r="I7" s="162"/>
      <c r="J7" s="164" t="s">
        <v>217</v>
      </c>
      <c r="K7" s="164"/>
      <c r="L7" s="162"/>
      <c r="M7" s="11" t="s">
        <v>216</v>
      </c>
      <c r="N7" s="11"/>
      <c r="O7" s="165"/>
      <c r="P7" s="11" t="s">
        <v>215</v>
      </c>
      <c r="Q7" s="11"/>
      <c r="R7" s="162"/>
      <c r="S7" s="11" t="s">
        <v>216</v>
      </c>
      <c r="T7" s="11"/>
      <c r="U7" s="162"/>
      <c r="V7" s="164" t="s">
        <v>217</v>
      </c>
      <c r="W7" s="164"/>
      <c r="X7" s="162"/>
      <c r="Y7" s="11" t="s">
        <v>216</v>
      </c>
      <c r="Z7" s="11"/>
      <c r="AA7" s="165"/>
      <c r="AB7" s="11" t="s">
        <v>215</v>
      </c>
      <c r="AC7" s="11"/>
      <c r="AD7" s="162"/>
      <c r="AE7" s="11" t="s">
        <v>216</v>
      </c>
      <c r="AF7" s="11"/>
      <c r="AG7" s="162"/>
      <c r="AH7" s="164" t="s">
        <v>217</v>
      </c>
      <c r="AI7" s="164"/>
      <c r="AJ7" s="162"/>
      <c r="AK7" s="11" t="s">
        <v>216</v>
      </c>
      <c r="AL7" s="11"/>
    </row>
    <row r="8" spans="2:38" ht="2.25" customHeight="1">
      <c r="E8" s="3"/>
      <c r="F8" s="3"/>
      <c r="G8" s="166"/>
      <c r="H8" s="3"/>
      <c r="I8" s="3"/>
      <c r="J8" s="3"/>
      <c r="K8" s="3"/>
      <c r="L8" s="3"/>
      <c r="Q8" s="3"/>
      <c r="R8" s="3"/>
      <c r="S8" s="166"/>
      <c r="T8" s="3"/>
      <c r="U8" s="3"/>
      <c r="V8" s="3"/>
      <c r="W8" s="3"/>
      <c r="X8" s="3"/>
      <c r="AC8" s="3"/>
      <c r="AD8" s="3"/>
      <c r="AE8" s="166"/>
      <c r="AF8" s="3"/>
      <c r="AG8" s="3"/>
      <c r="AH8" s="3"/>
      <c r="AI8" s="3"/>
      <c r="AJ8" s="3"/>
    </row>
    <row r="9" spans="2:38">
      <c r="B9" s="4">
        <v>41278</v>
      </c>
      <c r="C9" s="4"/>
      <c r="D9" s="167">
        <v>52.63</v>
      </c>
      <c r="E9" s="168"/>
      <c r="F9" s="168"/>
      <c r="G9" s="15">
        <v>19</v>
      </c>
      <c r="H9" s="169"/>
      <c r="I9" s="168"/>
      <c r="J9" s="170"/>
      <c r="K9" s="171"/>
      <c r="L9" s="168"/>
      <c r="M9" s="12"/>
      <c r="N9" s="172"/>
      <c r="O9" s="172"/>
      <c r="P9" s="167">
        <v>44.18</v>
      </c>
      <c r="Q9" s="168"/>
      <c r="R9" s="168"/>
      <c r="S9" s="15">
        <v>19</v>
      </c>
      <c r="T9" s="37"/>
      <c r="U9" s="168"/>
      <c r="V9" s="170"/>
      <c r="W9" s="171"/>
      <c r="X9" s="168"/>
      <c r="Y9" s="12"/>
      <c r="Z9" s="172"/>
      <c r="AA9" s="172"/>
      <c r="AB9" s="167" t="s">
        <v>218</v>
      </c>
      <c r="AC9" s="168"/>
      <c r="AD9" s="168"/>
      <c r="AE9" s="167" t="s">
        <v>218</v>
      </c>
      <c r="AF9" s="169"/>
      <c r="AG9" s="168"/>
      <c r="AH9" s="170"/>
      <c r="AI9" s="171"/>
      <c r="AJ9" s="168"/>
      <c r="AK9" s="12"/>
    </row>
    <row r="10" spans="2:38" ht="12.75" customHeight="1">
      <c r="B10" s="4">
        <f t="shared" ref="B10:B60" si="0">B9+7</f>
        <v>41285</v>
      </c>
      <c r="C10" s="4"/>
      <c r="D10" s="167">
        <v>51.41</v>
      </c>
      <c r="E10" s="168"/>
      <c r="F10" s="168"/>
      <c r="G10" s="15">
        <v>22</v>
      </c>
      <c r="H10" s="169"/>
      <c r="I10" s="168"/>
      <c r="J10" s="170"/>
      <c r="K10" s="171"/>
      <c r="L10" s="168"/>
      <c r="M10" s="23"/>
      <c r="N10" s="172"/>
      <c r="O10" s="172"/>
      <c r="P10" s="167">
        <v>46.7</v>
      </c>
      <c r="Q10" s="168"/>
      <c r="R10" s="168"/>
      <c r="S10" s="15">
        <v>27</v>
      </c>
      <c r="T10" s="37"/>
      <c r="U10" s="168"/>
      <c r="V10" s="170"/>
      <c r="W10" s="171"/>
      <c r="X10" s="168"/>
      <c r="Y10" s="23"/>
      <c r="Z10" s="172"/>
      <c r="AA10" s="172"/>
      <c r="AB10" s="167" t="s">
        <v>218</v>
      </c>
      <c r="AC10" s="168"/>
      <c r="AD10" s="168"/>
      <c r="AE10" s="15" t="s">
        <v>218</v>
      </c>
      <c r="AF10" s="169"/>
      <c r="AG10" s="168"/>
      <c r="AH10" s="170"/>
      <c r="AI10" s="171"/>
      <c r="AJ10" s="168"/>
      <c r="AK10" s="23"/>
    </row>
    <row r="11" spans="2:38">
      <c r="B11" s="4">
        <f t="shared" si="0"/>
        <v>41292</v>
      </c>
      <c r="C11" s="4"/>
      <c r="D11" s="167">
        <v>51.93</v>
      </c>
      <c r="E11" s="168"/>
      <c r="F11" s="168"/>
      <c r="G11" s="15">
        <v>29</v>
      </c>
      <c r="H11" s="169"/>
      <c r="I11" s="168"/>
      <c r="J11" s="170"/>
      <c r="K11" s="171"/>
      <c r="L11" s="168"/>
      <c r="M11" s="23"/>
      <c r="N11" s="172"/>
      <c r="O11" s="172"/>
      <c r="P11" s="167">
        <v>44.77</v>
      </c>
      <c r="Q11" s="168"/>
      <c r="R11" s="168"/>
      <c r="S11" s="173">
        <v>13</v>
      </c>
      <c r="T11" s="37"/>
      <c r="U11" s="168"/>
      <c r="V11" s="170"/>
      <c r="W11" s="171"/>
      <c r="X11" s="168"/>
      <c r="Y11" s="23"/>
      <c r="Z11" s="172"/>
      <c r="AA11" s="172"/>
      <c r="AB11" s="167">
        <v>92</v>
      </c>
      <c r="AC11" s="168"/>
      <c r="AD11" s="168"/>
      <c r="AE11" s="15">
        <v>4</v>
      </c>
      <c r="AF11" s="169"/>
      <c r="AG11" s="168"/>
      <c r="AH11" s="174"/>
      <c r="AI11" s="171"/>
      <c r="AJ11" s="168"/>
      <c r="AK11" s="23"/>
    </row>
    <row r="12" spans="2:38">
      <c r="B12" s="4">
        <f t="shared" si="0"/>
        <v>41299</v>
      </c>
      <c r="C12" s="4"/>
      <c r="D12" s="167">
        <v>51.78</v>
      </c>
      <c r="E12" s="168"/>
      <c r="F12" s="168"/>
      <c r="G12" s="15">
        <v>27</v>
      </c>
      <c r="H12" s="169"/>
      <c r="I12" s="168"/>
      <c r="J12" s="167">
        <v>51.83</v>
      </c>
      <c r="K12" s="168"/>
      <c r="L12" s="168"/>
      <c r="M12" s="15">
        <v>117</v>
      </c>
      <c r="N12" s="172"/>
      <c r="O12" s="172"/>
      <c r="P12" s="167">
        <v>47.56</v>
      </c>
      <c r="Q12" s="168"/>
      <c r="R12" s="168"/>
      <c r="S12" s="15">
        <v>16</v>
      </c>
      <c r="T12" s="37"/>
      <c r="U12" s="168"/>
      <c r="V12" s="168">
        <v>46.84</v>
      </c>
      <c r="W12" s="168"/>
      <c r="X12" s="168"/>
      <c r="Y12" s="15">
        <v>94</v>
      </c>
      <c r="Z12" s="172"/>
      <c r="AA12" s="172"/>
      <c r="AB12" s="167">
        <v>88.5</v>
      </c>
      <c r="AC12" s="168"/>
      <c r="AD12" s="168"/>
      <c r="AE12" s="15">
        <v>5</v>
      </c>
      <c r="AF12" s="169"/>
      <c r="AG12" s="168"/>
      <c r="AH12" s="168">
        <v>88.39</v>
      </c>
      <c r="AI12" s="168"/>
      <c r="AJ12" s="168"/>
      <c r="AK12" s="15">
        <v>14</v>
      </c>
    </row>
    <row r="13" spans="2:38">
      <c r="B13" s="4">
        <f t="shared" si="0"/>
        <v>41306</v>
      </c>
      <c r="C13" s="4"/>
      <c r="D13" s="167">
        <v>51.54</v>
      </c>
      <c r="E13" s="168"/>
      <c r="F13" s="168"/>
      <c r="G13" s="15">
        <v>20</v>
      </c>
      <c r="H13" s="169"/>
      <c r="I13" s="168"/>
      <c r="J13" s="167"/>
      <c r="K13" s="168"/>
      <c r="L13" s="168"/>
      <c r="M13" s="15"/>
      <c r="N13" s="172"/>
      <c r="O13" s="172"/>
      <c r="P13" s="167">
        <v>50.47</v>
      </c>
      <c r="Q13" s="168"/>
      <c r="R13" s="168"/>
      <c r="S13" s="173">
        <v>19</v>
      </c>
      <c r="T13" s="37"/>
      <c r="U13" s="168"/>
      <c r="V13" s="168"/>
      <c r="W13" s="168"/>
      <c r="X13" s="168"/>
      <c r="Y13" s="15"/>
      <c r="Z13" s="172"/>
      <c r="AA13" s="172"/>
      <c r="AB13" s="167" t="s">
        <v>218</v>
      </c>
      <c r="AC13" s="168"/>
      <c r="AD13" s="168"/>
      <c r="AE13" s="15" t="s">
        <v>218</v>
      </c>
      <c r="AF13" s="169"/>
      <c r="AG13" s="168"/>
    </row>
    <row r="14" spans="2:38">
      <c r="B14" s="4">
        <f t="shared" si="0"/>
        <v>41313</v>
      </c>
      <c r="C14" s="4"/>
      <c r="D14" s="167">
        <v>57.24</v>
      </c>
      <c r="E14" s="168"/>
      <c r="F14" s="168"/>
      <c r="G14" s="15">
        <v>17</v>
      </c>
      <c r="H14" s="169"/>
      <c r="I14" s="168"/>
      <c r="J14" s="167"/>
      <c r="K14" s="168"/>
      <c r="L14" s="168"/>
      <c r="M14" s="15"/>
      <c r="N14" s="172"/>
      <c r="O14" s="172"/>
      <c r="P14" s="167">
        <v>53.25</v>
      </c>
      <c r="Q14" s="168"/>
      <c r="R14" s="168"/>
      <c r="S14" s="15">
        <v>12</v>
      </c>
      <c r="T14" s="37"/>
      <c r="U14" s="168"/>
      <c r="V14" s="168"/>
      <c r="W14" s="168"/>
      <c r="X14" s="168"/>
      <c r="Y14" s="15"/>
      <c r="Z14" s="172"/>
      <c r="AA14" s="172"/>
      <c r="AB14" s="167" t="s">
        <v>218</v>
      </c>
      <c r="AC14" s="168"/>
      <c r="AD14" s="168"/>
      <c r="AE14" s="15" t="s">
        <v>218</v>
      </c>
      <c r="AF14" s="169"/>
      <c r="AG14" s="168"/>
      <c r="AH14" s="168"/>
      <c r="AI14" s="168"/>
      <c r="AJ14" s="168"/>
      <c r="AK14" s="15"/>
    </row>
    <row r="15" spans="2:38">
      <c r="B15" s="4">
        <f t="shared" si="0"/>
        <v>41320</v>
      </c>
      <c r="C15" s="4"/>
      <c r="D15" s="167">
        <v>52.55</v>
      </c>
      <c r="E15" s="168"/>
      <c r="F15" s="168"/>
      <c r="G15" s="15">
        <v>11</v>
      </c>
      <c r="H15" s="169"/>
      <c r="I15" s="168"/>
      <c r="J15" s="167"/>
      <c r="K15" s="168"/>
      <c r="L15" s="168"/>
      <c r="M15" s="15"/>
      <c r="N15" s="172"/>
      <c r="O15" s="172"/>
      <c r="P15" s="167">
        <v>51.73</v>
      </c>
      <c r="Q15" s="168"/>
      <c r="R15" s="168"/>
      <c r="S15" s="15">
        <v>26</v>
      </c>
      <c r="T15" s="37"/>
      <c r="U15" s="168"/>
      <c r="V15" s="168"/>
      <c r="W15" s="168"/>
      <c r="X15" s="168"/>
      <c r="Y15" s="15"/>
      <c r="Z15" s="172"/>
      <c r="AA15" s="172"/>
      <c r="AB15" s="167" t="s">
        <v>218</v>
      </c>
      <c r="AC15" s="168"/>
      <c r="AD15" s="168"/>
      <c r="AE15" s="15" t="s">
        <v>218</v>
      </c>
      <c r="AF15" s="169"/>
      <c r="AG15" s="168"/>
      <c r="AH15" s="168"/>
      <c r="AI15" s="168"/>
      <c r="AJ15" s="168"/>
      <c r="AK15" s="15"/>
    </row>
    <row r="16" spans="2:38">
      <c r="B16" s="4">
        <f t="shared" si="0"/>
        <v>41327</v>
      </c>
      <c r="C16" s="4"/>
      <c r="D16" s="167">
        <v>52.46</v>
      </c>
      <c r="E16" s="168"/>
      <c r="F16" s="168"/>
      <c r="G16" s="15">
        <v>13</v>
      </c>
      <c r="H16" s="169"/>
      <c r="I16" s="168"/>
      <c r="J16" s="167"/>
      <c r="K16" s="168"/>
      <c r="L16" s="168"/>
      <c r="M16" s="15"/>
      <c r="N16" s="172"/>
      <c r="O16" s="172"/>
      <c r="P16" s="167">
        <v>52.42</v>
      </c>
      <c r="Q16" s="168"/>
      <c r="R16" s="168"/>
      <c r="S16" s="15">
        <v>25</v>
      </c>
      <c r="T16" s="37"/>
      <c r="U16" s="168"/>
      <c r="V16" s="168"/>
      <c r="W16" s="168"/>
      <c r="X16" s="168"/>
      <c r="Y16" s="15"/>
      <c r="Z16" s="172"/>
      <c r="AA16" s="172"/>
      <c r="AB16" s="167">
        <v>77.56</v>
      </c>
      <c r="AC16" s="168"/>
      <c r="AD16" s="168"/>
      <c r="AE16" s="15">
        <v>9</v>
      </c>
      <c r="AF16" s="169"/>
      <c r="AG16" s="168"/>
      <c r="AH16" s="168"/>
      <c r="AI16" s="168"/>
      <c r="AJ16" s="168"/>
      <c r="AK16" s="15"/>
    </row>
    <row r="17" spans="2:37">
      <c r="B17" s="4">
        <f t="shared" si="0"/>
        <v>41334</v>
      </c>
      <c r="C17" s="4"/>
      <c r="D17" s="167">
        <v>55.32</v>
      </c>
      <c r="E17" s="168"/>
      <c r="F17" s="168"/>
      <c r="G17" s="15">
        <v>11</v>
      </c>
      <c r="H17" s="169"/>
      <c r="I17" s="168"/>
      <c r="J17" s="167">
        <v>54.64</v>
      </c>
      <c r="K17" s="168"/>
      <c r="L17" s="168"/>
      <c r="M17" s="15">
        <v>52</v>
      </c>
      <c r="N17" s="172"/>
      <c r="O17" s="172"/>
      <c r="P17" s="167">
        <v>59.33</v>
      </c>
      <c r="Q17" s="168"/>
      <c r="R17" s="168"/>
      <c r="S17" s="15">
        <v>15</v>
      </c>
      <c r="T17" s="37"/>
      <c r="U17" s="168"/>
      <c r="V17" s="168">
        <v>53.65</v>
      </c>
      <c r="W17" s="168"/>
      <c r="X17" s="168"/>
      <c r="Y17" s="15">
        <v>78</v>
      </c>
      <c r="Z17" s="172"/>
      <c r="AA17" s="172"/>
      <c r="AB17" s="167">
        <v>80</v>
      </c>
      <c r="AC17" s="168"/>
      <c r="AD17" s="168"/>
      <c r="AE17" s="15">
        <v>4</v>
      </c>
      <c r="AF17" s="169"/>
      <c r="AG17" s="168"/>
      <c r="AH17" s="168">
        <v>78.97</v>
      </c>
      <c r="AI17" s="168"/>
      <c r="AJ17" s="168"/>
      <c r="AK17" s="15">
        <v>17</v>
      </c>
    </row>
    <row r="18" spans="2:37">
      <c r="B18" s="4">
        <f t="shared" si="0"/>
        <v>41341</v>
      </c>
      <c r="C18" s="4"/>
      <c r="D18" s="167">
        <v>66.83</v>
      </c>
      <c r="E18" s="168"/>
      <c r="F18" s="168"/>
      <c r="G18" s="15">
        <v>23</v>
      </c>
      <c r="H18" s="169"/>
      <c r="I18" s="168"/>
      <c r="J18" s="167"/>
      <c r="K18" s="168"/>
      <c r="L18" s="168"/>
      <c r="M18" s="15"/>
      <c r="N18" s="172"/>
      <c r="O18" s="172"/>
      <c r="P18" s="167">
        <v>64.72</v>
      </c>
      <c r="Q18" s="168"/>
      <c r="R18" s="168"/>
      <c r="S18" s="15">
        <v>19</v>
      </c>
      <c r="T18" s="37"/>
      <c r="U18" s="168"/>
      <c r="V18" s="168"/>
      <c r="W18" s="168"/>
      <c r="X18" s="168"/>
      <c r="Y18" s="15"/>
      <c r="Z18" s="172"/>
      <c r="AA18" s="172"/>
      <c r="AB18" s="167">
        <v>78.75</v>
      </c>
      <c r="AC18" s="168"/>
      <c r="AD18" s="168"/>
      <c r="AE18" s="15">
        <v>8</v>
      </c>
      <c r="AF18" s="169"/>
      <c r="AG18" s="168"/>
      <c r="AH18" s="168"/>
      <c r="AI18" s="168"/>
      <c r="AJ18" s="168"/>
      <c r="AK18" s="15"/>
    </row>
    <row r="19" spans="2:37" ht="12.75" customHeight="1">
      <c r="B19" s="4">
        <f t="shared" si="0"/>
        <v>41348</v>
      </c>
      <c r="C19" s="4"/>
      <c r="D19" s="167">
        <v>71.86</v>
      </c>
      <c r="E19" s="168"/>
      <c r="F19" s="168"/>
      <c r="G19" s="15">
        <v>22</v>
      </c>
      <c r="H19" s="169"/>
      <c r="I19" s="168"/>
      <c r="J19" s="167"/>
      <c r="K19" s="168"/>
      <c r="L19" s="168"/>
      <c r="M19" s="15"/>
      <c r="N19" s="172"/>
      <c r="O19" s="172"/>
      <c r="P19" s="167">
        <v>71.78</v>
      </c>
      <c r="Q19" s="168"/>
      <c r="R19" s="168"/>
      <c r="S19" s="15">
        <v>18</v>
      </c>
      <c r="T19" s="37"/>
      <c r="U19" s="168"/>
      <c r="V19" s="168"/>
      <c r="W19" s="168"/>
      <c r="X19" s="168"/>
      <c r="Y19" s="15"/>
      <c r="Z19" s="172"/>
      <c r="AA19" s="172"/>
      <c r="AB19" s="167">
        <v>80.400000000000006</v>
      </c>
      <c r="AC19" s="168"/>
      <c r="AD19" s="168"/>
      <c r="AE19" s="15">
        <v>5</v>
      </c>
      <c r="AF19" s="169"/>
      <c r="AG19" s="168"/>
      <c r="AH19" s="168"/>
      <c r="AI19" s="168"/>
      <c r="AJ19" s="168"/>
      <c r="AK19" s="15"/>
    </row>
    <row r="20" spans="2:37">
      <c r="B20" s="4">
        <f t="shared" si="0"/>
        <v>41355</v>
      </c>
      <c r="C20" s="4"/>
      <c r="D20" s="167">
        <v>69.97</v>
      </c>
      <c r="E20" s="168"/>
      <c r="F20" s="168"/>
      <c r="G20" s="15">
        <v>33</v>
      </c>
      <c r="H20" s="169"/>
      <c r="I20" s="168"/>
      <c r="J20" s="167"/>
      <c r="K20" s="168"/>
      <c r="L20" s="168"/>
      <c r="M20" s="15"/>
      <c r="N20" s="172"/>
      <c r="O20" s="172"/>
      <c r="P20" s="167">
        <v>71.69</v>
      </c>
      <c r="Q20" s="168"/>
      <c r="R20" s="168"/>
      <c r="S20" s="15">
        <v>24</v>
      </c>
      <c r="T20" s="37"/>
      <c r="U20" s="168"/>
      <c r="V20" s="168"/>
      <c r="W20" s="168"/>
      <c r="X20" s="168"/>
      <c r="Y20" s="15"/>
      <c r="Z20" s="172"/>
      <c r="AA20" s="172"/>
      <c r="AB20" s="167" t="s">
        <v>218</v>
      </c>
      <c r="AC20" s="168"/>
      <c r="AD20" s="168"/>
      <c r="AE20" s="15" t="s">
        <v>218</v>
      </c>
      <c r="AF20" s="169"/>
      <c r="AG20" s="168"/>
      <c r="AH20" s="168"/>
      <c r="AI20" s="168"/>
      <c r="AJ20" s="168"/>
      <c r="AK20" s="15"/>
    </row>
    <row r="21" spans="2:37">
      <c r="B21" s="4">
        <f t="shared" si="0"/>
        <v>41362</v>
      </c>
      <c r="C21" s="4"/>
      <c r="D21" s="167" t="s">
        <v>218</v>
      </c>
      <c r="E21" s="168"/>
      <c r="F21" s="168"/>
      <c r="G21" s="15" t="s">
        <v>218</v>
      </c>
      <c r="H21" s="169"/>
      <c r="I21" s="168"/>
      <c r="J21" s="167">
        <v>69.48</v>
      </c>
      <c r="K21" s="168"/>
      <c r="L21" s="168"/>
      <c r="M21" s="15">
        <v>83</v>
      </c>
      <c r="N21" s="172"/>
      <c r="O21" s="172"/>
      <c r="P21" s="167" t="s">
        <v>218</v>
      </c>
      <c r="Q21" s="168"/>
      <c r="R21" s="168"/>
      <c r="S21" s="15" t="s">
        <v>218</v>
      </c>
      <c r="T21" s="37"/>
      <c r="U21" s="168"/>
      <c r="V21" s="168">
        <v>69.459999999999994</v>
      </c>
      <c r="W21" s="168"/>
      <c r="X21" s="168"/>
      <c r="Y21" s="15">
        <v>62</v>
      </c>
      <c r="Z21" s="172"/>
      <c r="AA21" s="172"/>
      <c r="AB21" s="167" t="s">
        <v>218</v>
      </c>
      <c r="AC21" s="168"/>
      <c r="AD21" s="168"/>
      <c r="AE21" s="15" t="s">
        <v>218</v>
      </c>
      <c r="AF21" s="169"/>
      <c r="AG21" s="168"/>
      <c r="AH21" s="168">
        <v>89.56</v>
      </c>
      <c r="AI21" s="168"/>
      <c r="AJ21" s="168"/>
      <c r="AK21" s="15">
        <v>16</v>
      </c>
    </row>
    <row r="22" spans="2:37">
      <c r="B22" s="4">
        <f t="shared" si="0"/>
        <v>41369</v>
      </c>
      <c r="C22" s="4"/>
      <c r="D22" s="167">
        <v>63.5</v>
      </c>
      <c r="E22" s="168"/>
      <c r="F22" s="168"/>
      <c r="G22" s="15">
        <v>6</v>
      </c>
      <c r="H22" s="169"/>
      <c r="I22" s="168"/>
      <c r="J22" s="167"/>
      <c r="K22" s="168"/>
      <c r="L22" s="168"/>
      <c r="M22" s="15"/>
      <c r="N22" s="172"/>
      <c r="O22" s="172"/>
      <c r="P22" s="167">
        <v>66.8</v>
      </c>
      <c r="Q22" s="168"/>
      <c r="R22" s="168"/>
      <c r="S22" s="15">
        <v>5</v>
      </c>
      <c r="T22" s="37"/>
      <c r="U22" s="168"/>
      <c r="V22" s="168"/>
      <c r="W22" s="168"/>
      <c r="X22" s="168"/>
      <c r="Y22" s="15"/>
      <c r="Z22" s="172"/>
      <c r="AA22" s="172"/>
      <c r="AB22" s="167" t="s">
        <v>218</v>
      </c>
      <c r="AC22" s="168"/>
      <c r="AD22" s="168"/>
      <c r="AE22" s="15" t="s">
        <v>218</v>
      </c>
      <c r="AF22" s="169"/>
      <c r="AG22" s="168"/>
      <c r="AH22" s="168"/>
      <c r="AI22" s="168"/>
      <c r="AJ22" s="168"/>
      <c r="AK22" s="15"/>
    </row>
    <row r="23" spans="2:37">
      <c r="B23" s="4">
        <f t="shared" si="0"/>
        <v>41376</v>
      </c>
      <c r="C23" s="4"/>
      <c r="D23" s="167">
        <v>53.85</v>
      </c>
      <c r="E23" s="168"/>
      <c r="F23" s="168"/>
      <c r="G23" s="15">
        <v>13</v>
      </c>
      <c r="H23" s="169"/>
      <c r="I23" s="168"/>
      <c r="J23" s="167"/>
      <c r="K23" s="168"/>
      <c r="L23" s="168"/>
      <c r="M23" s="15"/>
      <c r="N23" s="172"/>
      <c r="O23" s="172"/>
      <c r="P23" s="167">
        <v>63</v>
      </c>
      <c r="Q23" s="168"/>
      <c r="R23" s="168"/>
      <c r="S23" s="15">
        <v>8</v>
      </c>
      <c r="T23" s="37"/>
      <c r="U23" s="168"/>
      <c r="V23" s="168"/>
      <c r="W23" s="168"/>
      <c r="X23" s="168"/>
      <c r="Y23" s="15"/>
      <c r="Z23" s="172"/>
      <c r="AA23" s="172"/>
      <c r="AB23" s="167">
        <v>77</v>
      </c>
      <c r="AC23" s="168"/>
      <c r="AD23" s="168"/>
      <c r="AE23" s="173">
        <v>4</v>
      </c>
      <c r="AF23" s="169"/>
      <c r="AG23" s="168"/>
      <c r="AH23" s="168"/>
      <c r="AI23" s="168"/>
      <c r="AJ23" s="168"/>
      <c r="AK23" s="15"/>
    </row>
    <row r="24" spans="2:37">
      <c r="B24" s="4">
        <f t="shared" si="0"/>
        <v>41383</v>
      </c>
      <c r="C24" s="4"/>
      <c r="D24" s="167">
        <v>54.19</v>
      </c>
      <c r="E24" s="168"/>
      <c r="F24" s="168"/>
      <c r="G24" s="15">
        <v>21</v>
      </c>
      <c r="H24" s="169"/>
      <c r="I24" s="168"/>
      <c r="J24" s="167"/>
      <c r="K24" s="168"/>
      <c r="L24" s="168"/>
      <c r="M24" s="15"/>
      <c r="N24" s="172"/>
      <c r="O24" s="172"/>
      <c r="P24" s="167">
        <v>64.5</v>
      </c>
      <c r="Q24" s="168"/>
      <c r="R24" s="168"/>
      <c r="S24" s="15">
        <v>8</v>
      </c>
      <c r="T24" s="37"/>
      <c r="U24" s="168"/>
      <c r="V24" s="168"/>
      <c r="W24" s="168"/>
      <c r="X24" s="168"/>
      <c r="Y24" s="15"/>
      <c r="Z24" s="172"/>
      <c r="AA24" s="172"/>
      <c r="AB24" s="167" t="s">
        <v>218</v>
      </c>
      <c r="AC24" s="168"/>
      <c r="AD24" s="168"/>
      <c r="AE24" s="167" t="s">
        <v>218</v>
      </c>
      <c r="AF24" s="169"/>
      <c r="AG24" s="168"/>
      <c r="AH24" s="168"/>
      <c r="AI24" s="168"/>
      <c r="AJ24" s="168"/>
      <c r="AK24" s="15"/>
    </row>
    <row r="25" spans="2:37">
      <c r="B25" s="4">
        <f t="shared" si="0"/>
        <v>41390</v>
      </c>
      <c r="C25" s="4"/>
      <c r="D25" s="167">
        <v>53</v>
      </c>
      <c r="E25" s="168"/>
      <c r="F25" s="168"/>
      <c r="G25" s="15">
        <v>20</v>
      </c>
      <c r="H25" s="169"/>
      <c r="I25" s="168"/>
      <c r="J25" s="167">
        <v>54.65</v>
      </c>
      <c r="K25" s="168"/>
      <c r="L25" s="168"/>
      <c r="M25" s="15">
        <v>60</v>
      </c>
      <c r="N25" s="172"/>
      <c r="O25" s="172"/>
      <c r="P25" s="167">
        <v>68.760000000000005</v>
      </c>
      <c r="Q25" s="168"/>
      <c r="R25" s="168"/>
      <c r="S25" s="15">
        <v>25</v>
      </c>
      <c r="T25" s="37"/>
      <c r="U25" s="168"/>
      <c r="V25" s="168">
        <v>66.8</v>
      </c>
      <c r="W25" s="168"/>
      <c r="X25" s="168"/>
      <c r="Y25" s="15">
        <v>46</v>
      </c>
      <c r="Z25" s="172"/>
      <c r="AA25" s="172"/>
      <c r="AB25" s="167" t="s">
        <v>218</v>
      </c>
      <c r="AC25" s="168"/>
      <c r="AD25" s="168"/>
      <c r="AE25" s="167" t="s">
        <v>218</v>
      </c>
      <c r="AF25" s="169"/>
      <c r="AG25" s="168"/>
      <c r="AH25" s="168">
        <v>77</v>
      </c>
      <c r="AI25" s="168"/>
      <c r="AJ25" s="168"/>
      <c r="AK25" s="15">
        <v>8</v>
      </c>
    </row>
    <row r="26" spans="2:37">
      <c r="B26" s="4">
        <f t="shared" si="0"/>
        <v>41397</v>
      </c>
      <c r="C26" s="4"/>
      <c r="D26" s="167">
        <v>53.75</v>
      </c>
      <c r="E26" s="168"/>
      <c r="F26" s="168"/>
      <c r="G26" s="15">
        <v>4</v>
      </c>
      <c r="H26" s="169"/>
      <c r="I26" s="168"/>
      <c r="J26" s="168"/>
      <c r="K26" s="168"/>
      <c r="L26" s="168"/>
      <c r="M26" s="12"/>
      <c r="N26" s="172"/>
      <c r="O26" s="172"/>
      <c r="P26" s="167">
        <v>70.569999999999993</v>
      </c>
      <c r="Q26" s="168"/>
      <c r="R26" s="168"/>
      <c r="S26" s="15">
        <v>14</v>
      </c>
      <c r="T26" s="37"/>
      <c r="U26" s="168"/>
      <c r="V26" s="168"/>
      <c r="W26" s="168"/>
      <c r="X26" s="168"/>
      <c r="Y26" s="12"/>
      <c r="Z26" s="172"/>
      <c r="AA26" s="172"/>
      <c r="AB26" s="167">
        <v>65.8</v>
      </c>
      <c r="AC26" s="168"/>
      <c r="AD26" s="168"/>
      <c r="AE26" s="15">
        <v>5</v>
      </c>
      <c r="AF26" s="169"/>
      <c r="AG26" s="168"/>
      <c r="AH26" s="168"/>
      <c r="AI26" s="168"/>
      <c r="AJ26" s="168"/>
      <c r="AK26" s="12"/>
    </row>
    <row r="27" spans="2:37">
      <c r="B27" s="4">
        <f t="shared" si="0"/>
        <v>41404</v>
      </c>
      <c r="C27" s="4"/>
      <c r="D27" s="167" t="s">
        <v>218</v>
      </c>
      <c r="E27" s="168"/>
      <c r="F27" s="168"/>
      <c r="G27" s="15" t="s">
        <v>218</v>
      </c>
      <c r="H27" s="169"/>
      <c r="I27" s="168"/>
      <c r="J27" s="168"/>
      <c r="K27" s="168"/>
      <c r="L27" s="168"/>
      <c r="M27" s="12"/>
      <c r="N27" s="172"/>
      <c r="O27" s="172"/>
      <c r="P27" s="167" t="s">
        <v>218</v>
      </c>
      <c r="Q27" s="168"/>
      <c r="R27" s="168"/>
      <c r="S27" s="15" t="s">
        <v>218</v>
      </c>
      <c r="T27" s="37"/>
      <c r="U27" s="168"/>
      <c r="V27" s="168"/>
      <c r="W27" s="168"/>
      <c r="X27" s="168"/>
      <c r="Y27" s="12"/>
      <c r="Z27" s="172"/>
      <c r="AA27" s="172"/>
      <c r="AB27" s="167" t="s">
        <v>218</v>
      </c>
      <c r="AC27" s="168"/>
      <c r="AD27" s="168"/>
      <c r="AE27" s="15" t="s">
        <v>218</v>
      </c>
      <c r="AF27" s="169"/>
      <c r="AG27" s="168"/>
      <c r="AH27" s="168"/>
      <c r="AI27" s="168"/>
      <c r="AJ27" s="168"/>
      <c r="AK27" s="12"/>
    </row>
    <row r="28" spans="2:37">
      <c r="B28" s="4">
        <f t="shared" si="0"/>
        <v>41411</v>
      </c>
      <c r="C28" s="4" t="s">
        <v>34</v>
      </c>
      <c r="D28" s="167">
        <v>66.78</v>
      </c>
      <c r="E28" s="168"/>
      <c r="F28" s="168"/>
      <c r="G28" s="15">
        <v>9</v>
      </c>
      <c r="H28" s="169"/>
      <c r="I28" s="168"/>
      <c r="J28" s="168"/>
      <c r="K28" s="168"/>
      <c r="L28" s="168"/>
      <c r="M28" s="12"/>
      <c r="N28" s="172"/>
      <c r="O28" s="172"/>
      <c r="P28" s="167">
        <v>70.83</v>
      </c>
      <c r="Q28" s="168"/>
      <c r="R28" s="168"/>
      <c r="S28" s="15">
        <v>3</v>
      </c>
      <c r="T28" s="37"/>
      <c r="U28" s="168"/>
      <c r="V28" s="168"/>
      <c r="W28" s="168"/>
      <c r="X28" s="168"/>
      <c r="Y28" s="12"/>
      <c r="Z28" s="172"/>
      <c r="AA28" s="172"/>
      <c r="AB28" s="167" t="s">
        <v>218</v>
      </c>
      <c r="AC28" s="168"/>
      <c r="AD28" s="168"/>
      <c r="AE28" s="15" t="s">
        <v>218</v>
      </c>
      <c r="AF28" s="169"/>
      <c r="AG28" s="168"/>
      <c r="AH28" s="168"/>
      <c r="AI28" s="168"/>
      <c r="AJ28" s="168"/>
      <c r="AK28" s="12"/>
    </row>
    <row r="29" spans="2:37">
      <c r="B29" s="4">
        <f t="shared" si="0"/>
        <v>41418</v>
      </c>
      <c r="C29" s="4"/>
      <c r="D29" s="167">
        <v>64.8</v>
      </c>
      <c r="E29" s="168"/>
      <c r="F29" s="168"/>
      <c r="G29" s="15">
        <v>10</v>
      </c>
      <c r="H29" s="37"/>
      <c r="I29" s="168"/>
      <c r="J29" s="168"/>
      <c r="K29" s="168"/>
      <c r="L29" s="168"/>
      <c r="M29" s="12"/>
      <c r="N29" s="172"/>
      <c r="O29" s="172"/>
      <c r="P29" s="167">
        <v>71.33</v>
      </c>
      <c r="Q29" s="168"/>
      <c r="R29" s="168"/>
      <c r="S29" s="15">
        <v>3</v>
      </c>
      <c r="T29" s="37"/>
      <c r="U29" s="168"/>
      <c r="V29" s="168"/>
      <c r="W29" s="168"/>
      <c r="X29" s="168"/>
      <c r="Y29" s="12"/>
      <c r="Z29" s="172"/>
      <c r="AA29" s="172"/>
      <c r="AB29" s="167" t="s">
        <v>218</v>
      </c>
      <c r="AC29" s="168"/>
      <c r="AD29" s="168"/>
      <c r="AE29" s="15" t="s">
        <v>218</v>
      </c>
      <c r="AF29" s="37"/>
      <c r="AG29" s="168"/>
      <c r="AH29" s="168"/>
      <c r="AI29" s="168"/>
      <c r="AJ29" s="168"/>
      <c r="AK29" s="12"/>
    </row>
    <row r="30" spans="2:37">
      <c r="B30" s="4">
        <f t="shared" si="0"/>
        <v>41425</v>
      </c>
      <c r="C30" s="4"/>
      <c r="D30" s="167">
        <v>67.22</v>
      </c>
      <c r="E30" s="168"/>
      <c r="F30" s="168"/>
      <c r="G30" s="15">
        <v>16</v>
      </c>
      <c r="H30" s="37"/>
      <c r="I30" s="168"/>
      <c r="J30" s="168">
        <v>64.67</v>
      </c>
      <c r="K30" s="168"/>
      <c r="L30" s="168"/>
      <c r="M30" s="12">
        <v>41</v>
      </c>
      <c r="N30" s="172"/>
      <c r="O30" s="172"/>
      <c r="P30" s="167">
        <v>69.599999999999994</v>
      </c>
      <c r="Q30" s="168"/>
      <c r="R30" s="168"/>
      <c r="S30" s="15">
        <v>5</v>
      </c>
      <c r="T30" s="37"/>
      <c r="U30" s="168"/>
      <c r="V30" s="168">
        <v>70.47</v>
      </c>
      <c r="W30" s="168"/>
      <c r="X30" s="168"/>
      <c r="Y30" s="12">
        <v>29</v>
      </c>
      <c r="Z30" s="172"/>
      <c r="AA30" s="172"/>
      <c r="AB30" s="167" t="s">
        <v>218</v>
      </c>
      <c r="AC30" s="168"/>
      <c r="AD30" s="168"/>
      <c r="AE30" s="15" t="s">
        <v>218</v>
      </c>
      <c r="AF30" s="37"/>
      <c r="AG30" s="168"/>
      <c r="AH30" s="168">
        <v>70.56</v>
      </c>
      <c r="AI30" s="168"/>
      <c r="AJ30" s="168"/>
      <c r="AK30" s="12">
        <v>9</v>
      </c>
    </row>
    <row r="31" spans="2:37">
      <c r="B31" s="4">
        <f t="shared" si="0"/>
        <v>41432</v>
      </c>
      <c r="C31" s="4"/>
      <c r="D31" s="167">
        <v>64.38</v>
      </c>
      <c r="E31" s="168"/>
      <c r="F31" s="168"/>
      <c r="G31" s="15">
        <v>16</v>
      </c>
      <c r="H31" s="37"/>
      <c r="I31" s="168"/>
      <c r="J31" s="168"/>
      <c r="K31" s="168"/>
      <c r="L31" s="168"/>
      <c r="M31" s="12"/>
      <c r="N31" s="172"/>
      <c r="O31" s="172"/>
      <c r="P31" s="167">
        <v>71.599999999999994</v>
      </c>
      <c r="Q31" s="168"/>
      <c r="R31" s="168"/>
      <c r="S31" s="15">
        <v>5</v>
      </c>
      <c r="T31" s="37"/>
      <c r="U31" s="168"/>
      <c r="V31" s="168"/>
      <c r="W31" s="168"/>
      <c r="X31" s="168"/>
      <c r="Y31" s="12"/>
      <c r="Z31" s="172"/>
      <c r="AA31" s="172"/>
      <c r="AB31" s="167">
        <v>75</v>
      </c>
      <c r="AC31" s="168"/>
      <c r="AD31" s="168"/>
      <c r="AE31" s="15">
        <v>4</v>
      </c>
      <c r="AF31" s="37"/>
      <c r="AG31" s="168"/>
      <c r="AH31" s="168"/>
      <c r="AI31" s="168"/>
      <c r="AJ31" s="168"/>
      <c r="AK31" s="12"/>
    </row>
    <row r="32" spans="2:37">
      <c r="B32" s="4">
        <f t="shared" si="0"/>
        <v>41439</v>
      </c>
      <c r="C32" s="4"/>
      <c r="D32" s="167">
        <v>64.33</v>
      </c>
      <c r="E32" s="168"/>
      <c r="F32" s="168"/>
      <c r="G32" s="15">
        <v>29</v>
      </c>
      <c r="H32" s="37"/>
      <c r="I32" s="168"/>
      <c r="J32" s="168"/>
      <c r="K32" s="168"/>
      <c r="L32" s="168"/>
      <c r="M32" s="12"/>
      <c r="N32" s="172"/>
      <c r="O32" s="172"/>
      <c r="P32" s="167">
        <v>74.38</v>
      </c>
      <c r="Q32" s="168"/>
      <c r="R32" s="168"/>
      <c r="S32" s="15">
        <v>4</v>
      </c>
      <c r="T32" s="37"/>
      <c r="U32" s="168"/>
      <c r="V32" s="168"/>
      <c r="W32" s="168"/>
      <c r="X32" s="168"/>
      <c r="Y32" s="12"/>
      <c r="Z32" s="172"/>
      <c r="AA32" s="172"/>
      <c r="AB32" s="167" t="s">
        <v>218</v>
      </c>
      <c r="AC32" s="168"/>
      <c r="AD32" s="168"/>
      <c r="AE32" s="15" t="s">
        <v>218</v>
      </c>
      <c r="AF32" s="37"/>
      <c r="AG32" s="168"/>
      <c r="AH32" s="168"/>
      <c r="AI32" s="168"/>
      <c r="AJ32" s="168"/>
      <c r="AK32" s="12"/>
    </row>
    <row r="33" spans="2:37">
      <c r="B33" s="4">
        <f t="shared" si="0"/>
        <v>41446</v>
      </c>
      <c r="C33" s="4"/>
      <c r="D33" s="167">
        <v>64.34</v>
      </c>
      <c r="E33" s="168"/>
      <c r="F33" s="168"/>
      <c r="G33" s="15">
        <v>25</v>
      </c>
      <c r="H33" s="37"/>
      <c r="I33" s="168"/>
      <c r="J33" s="168"/>
      <c r="K33" s="168"/>
      <c r="L33" s="168"/>
      <c r="M33" s="12"/>
      <c r="N33" s="172"/>
      <c r="O33" s="172"/>
      <c r="P33" s="167">
        <v>71</v>
      </c>
      <c r="Q33" s="168"/>
      <c r="R33" s="168"/>
      <c r="S33" s="15">
        <v>4</v>
      </c>
      <c r="T33" s="37"/>
      <c r="U33" s="168"/>
      <c r="V33" s="168"/>
      <c r="W33" s="168"/>
      <c r="X33" s="168"/>
      <c r="Y33" s="12"/>
      <c r="Z33" s="172"/>
      <c r="AA33" s="172"/>
      <c r="AB33" s="167" t="s">
        <v>218</v>
      </c>
      <c r="AC33" s="168"/>
      <c r="AD33" s="168"/>
      <c r="AE33" s="15" t="s">
        <v>218</v>
      </c>
      <c r="AF33" s="37"/>
      <c r="AG33" s="168"/>
      <c r="AH33" s="168"/>
      <c r="AI33" s="168"/>
      <c r="AJ33" s="168"/>
      <c r="AK33" s="12"/>
    </row>
    <row r="34" spans="2:37">
      <c r="B34" s="4">
        <f t="shared" si="0"/>
        <v>41453</v>
      </c>
      <c r="C34" s="4"/>
      <c r="D34" s="167">
        <v>63.72</v>
      </c>
      <c r="E34" s="168"/>
      <c r="F34" s="168"/>
      <c r="G34" s="15">
        <v>9</v>
      </c>
      <c r="H34" s="37"/>
      <c r="I34" s="168"/>
      <c r="J34" s="168">
        <v>64.27</v>
      </c>
      <c r="K34" s="168"/>
      <c r="L34" s="168"/>
      <c r="M34" s="12">
        <v>79</v>
      </c>
      <c r="N34" s="172"/>
      <c r="O34" s="172"/>
      <c r="P34" s="167">
        <v>70.25</v>
      </c>
      <c r="Q34" s="168"/>
      <c r="R34" s="168"/>
      <c r="S34" s="15">
        <v>4</v>
      </c>
      <c r="T34" s="37"/>
      <c r="U34" s="168"/>
      <c r="V34" s="168">
        <v>71.790000000000006</v>
      </c>
      <c r="W34" s="168"/>
      <c r="X34" s="168"/>
      <c r="Y34" s="12">
        <v>17</v>
      </c>
      <c r="Z34" s="172"/>
      <c r="AA34" s="172"/>
      <c r="AB34" s="167" t="s">
        <v>218</v>
      </c>
      <c r="AC34" s="168"/>
      <c r="AD34" s="168"/>
      <c r="AE34" s="15" t="s">
        <v>218</v>
      </c>
      <c r="AF34" s="37"/>
      <c r="AG34" s="168"/>
      <c r="AH34" s="168">
        <v>74.89</v>
      </c>
      <c r="AI34" s="168"/>
      <c r="AJ34" s="168"/>
      <c r="AK34" s="12">
        <v>9</v>
      </c>
    </row>
    <row r="35" spans="2:37">
      <c r="B35" s="4">
        <f t="shared" si="0"/>
        <v>41460</v>
      </c>
      <c r="C35" s="4"/>
      <c r="D35" s="167" t="s">
        <v>218</v>
      </c>
      <c r="E35" s="168"/>
      <c r="F35" s="168"/>
      <c r="G35" s="15" t="s">
        <v>218</v>
      </c>
      <c r="H35" s="37"/>
      <c r="I35" s="168"/>
      <c r="J35" s="168"/>
      <c r="K35" s="168"/>
      <c r="L35" s="168"/>
      <c r="M35" s="12"/>
      <c r="N35" s="172"/>
      <c r="O35" s="172"/>
      <c r="P35" s="167" t="s">
        <v>218</v>
      </c>
      <c r="Q35" s="168"/>
      <c r="R35" s="168"/>
      <c r="S35" s="15" t="s">
        <v>218</v>
      </c>
      <c r="T35" s="37"/>
      <c r="U35" s="168"/>
      <c r="V35" s="168"/>
      <c r="W35" s="168"/>
      <c r="X35" s="168"/>
      <c r="Y35" s="12"/>
      <c r="Z35" s="172"/>
      <c r="AA35" s="172"/>
      <c r="AB35" s="167" t="s">
        <v>218</v>
      </c>
      <c r="AC35" s="168"/>
      <c r="AD35" s="168"/>
      <c r="AE35" s="15" t="s">
        <v>218</v>
      </c>
      <c r="AF35" s="37"/>
      <c r="AG35" s="168"/>
      <c r="AH35" s="168"/>
      <c r="AI35" s="168"/>
      <c r="AJ35" s="168"/>
      <c r="AK35" s="12"/>
    </row>
    <row r="36" spans="2:37">
      <c r="B36" s="4">
        <f t="shared" si="0"/>
        <v>41467</v>
      </c>
      <c r="C36" s="4"/>
      <c r="D36" s="167">
        <v>64.819999999999993</v>
      </c>
      <c r="E36" s="168"/>
      <c r="F36" s="168"/>
      <c r="G36" s="15">
        <v>22</v>
      </c>
      <c r="H36" s="37"/>
      <c r="I36" s="168"/>
      <c r="J36" s="168"/>
      <c r="K36" s="168"/>
      <c r="L36" s="168"/>
      <c r="M36" s="12"/>
      <c r="N36" s="172"/>
      <c r="O36" s="172"/>
      <c r="P36" s="167">
        <v>71.45</v>
      </c>
      <c r="Q36" s="168"/>
      <c r="R36" s="168"/>
      <c r="S36" s="15">
        <v>11</v>
      </c>
      <c r="T36" s="37"/>
      <c r="U36" s="168"/>
      <c r="V36" s="168"/>
      <c r="W36" s="168"/>
      <c r="X36" s="168"/>
      <c r="Y36" s="12"/>
      <c r="Z36" s="172"/>
      <c r="AA36" s="172"/>
      <c r="AB36" s="167" t="s">
        <v>218</v>
      </c>
      <c r="AC36" s="168"/>
      <c r="AD36" s="168"/>
      <c r="AE36" s="15" t="s">
        <v>218</v>
      </c>
      <c r="AF36" s="37"/>
      <c r="AG36" s="168"/>
      <c r="AH36" s="168"/>
      <c r="AI36" s="168"/>
      <c r="AJ36" s="168"/>
      <c r="AK36" s="12"/>
    </row>
    <row r="37" spans="2:37">
      <c r="B37" s="4">
        <f t="shared" si="0"/>
        <v>41474</v>
      </c>
      <c r="C37" s="4"/>
      <c r="D37" s="167">
        <v>66.239999999999995</v>
      </c>
      <c r="E37" s="168"/>
      <c r="F37" s="168"/>
      <c r="G37" s="15">
        <v>21</v>
      </c>
      <c r="H37" s="37"/>
      <c r="I37" s="168"/>
      <c r="J37" s="168"/>
      <c r="K37" s="168"/>
      <c r="L37" s="168"/>
      <c r="M37" s="12"/>
      <c r="N37" s="172"/>
      <c r="O37" s="172"/>
      <c r="P37" s="167">
        <v>71.8</v>
      </c>
      <c r="Q37" s="168"/>
      <c r="R37" s="168"/>
      <c r="S37" s="15">
        <v>5</v>
      </c>
      <c r="T37" s="37"/>
      <c r="U37" s="168"/>
      <c r="V37" s="168"/>
      <c r="W37" s="168"/>
      <c r="X37" s="168"/>
      <c r="Y37" s="12"/>
      <c r="Z37" s="172"/>
      <c r="AA37" s="172"/>
      <c r="AB37" s="167">
        <v>76</v>
      </c>
      <c r="AC37" s="168"/>
      <c r="AD37" s="168"/>
      <c r="AE37" s="15">
        <v>3</v>
      </c>
      <c r="AF37" s="37"/>
      <c r="AG37" s="168"/>
      <c r="AH37" s="168"/>
      <c r="AI37" s="168"/>
      <c r="AJ37" s="168"/>
      <c r="AK37" s="12"/>
    </row>
    <row r="38" spans="2:37">
      <c r="B38" s="4">
        <f t="shared" si="0"/>
        <v>41481</v>
      </c>
      <c r="C38" s="4"/>
      <c r="D38" s="167">
        <v>73.23</v>
      </c>
      <c r="E38" s="168"/>
      <c r="F38" s="168"/>
      <c r="G38" s="15">
        <v>20</v>
      </c>
      <c r="H38" s="37"/>
      <c r="I38" s="168"/>
      <c r="J38" s="168">
        <v>69.63</v>
      </c>
      <c r="K38" s="168"/>
      <c r="L38" s="168"/>
      <c r="M38" s="12">
        <v>79</v>
      </c>
      <c r="N38" s="172"/>
      <c r="O38" s="172"/>
      <c r="P38" s="167">
        <v>75.83</v>
      </c>
      <c r="Q38" s="167"/>
      <c r="R38" s="167"/>
      <c r="S38" s="15">
        <v>23</v>
      </c>
      <c r="T38" s="37"/>
      <c r="U38" s="168"/>
      <c r="V38" s="168">
        <v>75.069999999999993</v>
      </c>
      <c r="W38" s="168"/>
      <c r="X38" s="168"/>
      <c r="Y38" s="12">
        <v>17</v>
      </c>
      <c r="Z38" s="172"/>
      <c r="AA38" s="172"/>
      <c r="AB38" s="167">
        <v>75.599999999999994</v>
      </c>
      <c r="AC38" s="168"/>
      <c r="AD38" s="168"/>
      <c r="AE38" s="15">
        <v>5</v>
      </c>
      <c r="AF38" s="37"/>
      <c r="AG38" s="168"/>
      <c r="AH38" s="168">
        <v>76</v>
      </c>
      <c r="AI38" s="168"/>
      <c r="AJ38" s="168"/>
      <c r="AK38" s="12">
        <v>9</v>
      </c>
    </row>
    <row r="39" spans="2:37">
      <c r="B39" s="4">
        <f t="shared" si="0"/>
        <v>41488</v>
      </c>
      <c r="C39" s="4"/>
      <c r="D39" s="167">
        <v>77.06</v>
      </c>
      <c r="E39" s="168"/>
      <c r="F39" s="168"/>
      <c r="G39" s="15">
        <v>16</v>
      </c>
      <c r="H39" s="37"/>
      <c r="I39" s="168"/>
      <c r="J39" s="168"/>
      <c r="K39" s="168"/>
      <c r="L39" s="168"/>
      <c r="M39" s="12"/>
      <c r="N39" s="172"/>
      <c r="O39" s="172"/>
      <c r="P39" s="167">
        <v>78.930000000000007</v>
      </c>
      <c r="Q39" s="168"/>
      <c r="R39" s="168"/>
      <c r="S39" s="15">
        <v>14</v>
      </c>
      <c r="T39" s="37"/>
      <c r="U39" s="168"/>
      <c r="V39" s="168"/>
      <c r="W39" s="168"/>
      <c r="X39" s="168"/>
      <c r="Y39" s="12"/>
      <c r="Z39" s="172"/>
      <c r="AA39" s="172"/>
      <c r="AB39" s="167">
        <v>76.67</v>
      </c>
      <c r="AC39" s="168"/>
      <c r="AD39" s="168"/>
      <c r="AE39" s="15">
        <v>3</v>
      </c>
      <c r="AF39" s="37"/>
      <c r="AG39" s="168"/>
      <c r="AH39" s="168"/>
      <c r="AI39" s="168"/>
      <c r="AJ39" s="168"/>
      <c r="AK39" s="12"/>
    </row>
    <row r="40" spans="2:37">
      <c r="B40" s="4">
        <f t="shared" si="0"/>
        <v>41495</v>
      </c>
      <c r="C40" s="4"/>
      <c r="D40" s="167">
        <v>77.67</v>
      </c>
      <c r="E40" s="168"/>
      <c r="F40" s="168"/>
      <c r="G40" s="15">
        <v>29</v>
      </c>
      <c r="H40" s="37"/>
      <c r="I40" s="168"/>
      <c r="J40" s="168"/>
      <c r="K40" s="168"/>
      <c r="L40" s="168"/>
      <c r="M40" s="12"/>
      <c r="N40" s="172"/>
      <c r="O40" s="172"/>
      <c r="P40" s="167">
        <v>79.08</v>
      </c>
      <c r="Q40" s="168"/>
      <c r="R40" s="168"/>
      <c r="S40" s="15">
        <v>12</v>
      </c>
      <c r="T40" s="37"/>
      <c r="U40" s="168"/>
      <c r="V40" s="168"/>
      <c r="W40" s="168"/>
      <c r="X40" s="168"/>
      <c r="Y40" s="12"/>
      <c r="Z40" s="172"/>
      <c r="AA40" s="172"/>
      <c r="AB40" s="167" t="s">
        <v>218</v>
      </c>
      <c r="AC40" s="168"/>
      <c r="AD40" s="168"/>
      <c r="AE40" s="15" t="s">
        <v>218</v>
      </c>
      <c r="AF40" s="37"/>
      <c r="AG40" s="168"/>
      <c r="AH40" s="168"/>
      <c r="AI40" s="168"/>
      <c r="AJ40" s="168"/>
      <c r="AK40" s="12"/>
    </row>
    <row r="41" spans="2:37">
      <c r="B41" s="4">
        <f t="shared" si="0"/>
        <v>41502</v>
      </c>
      <c r="C41" s="4"/>
      <c r="D41" s="167">
        <v>79.569999999999993</v>
      </c>
      <c r="E41" s="168"/>
      <c r="F41" s="168"/>
      <c r="G41" s="15">
        <v>34</v>
      </c>
      <c r="H41" s="37"/>
      <c r="I41" s="168"/>
      <c r="J41" s="168"/>
      <c r="K41" s="168"/>
      <c r="L41" s="168"/>
      <c r="M41" s="12"/>
      <c r="N41" s="172"/>
      <c r="O41" s="172"/>
      <c r="P41" s="167">
        <v>80.3</v>
      </c>
      <c r="Q41" s="168"/>
      <c r="R41" s="168"/>
      <c r="S41" s="15">
        <v>22</v>
      </c>
      <c r="T41" s="37"/>
      <c r="U41" s="168"/>
      <c r="V41" s="168"/>
      <c r="W41" s="168"/>
      <c r="X41" s="168"/>
      <c r="Y41" s="12"/>
      <c r="Z41" s="172"/>
      <c r="AA41" s="172"/>
      <c r="AB41" s="169" t="s">
        <v>218</v>
      </c>
      <c r="AC41" s="37"/>
      <c r="AD41" s="37"/>
      <c r="AE41" s="15" t="s">
        <v>218</v>
      </c>
      <c r="AF41" s="37"/>
      <c r="AG41" s="168"/>
      <c r="AH41" s="168"/>
      <c r="AI41" s="168"/>
      <c r="AJ41" s="168"/>
      <c r="AK41" s="12"/>
    </row>
    <row r="42" spans="2:37">
      <c r="B42" s="4">
        <f t="shared" si="0"/>
        <v>41509</v>
      </c>
      <c r="C42" s="4"/>
      <c r="D42" s="167">
        <v>79.75</v>
      </c>
      <c r="E42" s="168"/>
      <c r="F42" s="168"/>
      <c r="G42" s="15">
        <v>20</v>
      </c>
      <c r="H42" s="37"/>
      <c r="I42" s="168"/>
      <c r="J42" s="168"/>
      <c r="K42" s="168"/>
      <c r="L42" s="168"/>
      <c r="M42" s="12"/>
      <c r="N42" s="172"/>
      <c r="O42" s="172"/>
      <c r="P42" s="167">
        <v>84.97</v>
      </c>
      <c r="Q42" s="168"/>
      <c r="R42" s="168"/>
      <c r="S42" s="15">
        <v>17</v>
      </c>
      <c r="T42" s="37"/>
      <c r="U42" s="168"/>
      <c r="V42" s="168"/>
      <c r="W42" s="168"/>
      <c r="X42" s="168"/>
      <c r="Y42" s="12"/>
      <c r="Z42" s="172"/>
      <c r="AA42" s="172"/>
      <c r="AB42" s="169" t="s">
        <v>218</v>
      </c>
      <c r="AC42" s="37"/>
      <c r="AD42" s="37"/>
      <c r="AE42" s="15" t="s">
        <v>218</v>
      </c>
      <c r="AF42" s="37"/>
      <c r="AG42" s="168"/>
      <c r="AH42" s="168"/>
      <c r="AI42" s="168"/>
      <c r="AJ42" s="168"/>
      <c r="AK42" s="12"/>
    </row>
    <row r="43" spans="2:37">
      <c r="B43" s="4">
        <f t="shared" si="0"/>
        <v>41516</v>
      </c>
      <c r="C43" s="4"/>
      <c r="D43" s="167">
        <v>80.05</v>
      </c>
      <c r="E43" s="168"/>
      <c r="F43" s="168"/>
      <c r="G43" s="15">
        <v>10</v>
      </c>
      <c r="H43" s="37"/>
      <c r="I43" s="168"/>
      <c r="J43" s="168">
        <v>79.069999999999993</v>
      </c>
      <c r="K43" s="168"/>
      <c r="L43" s="168"/>
      <c r="M43" s="12">
        <v>93</v>
      </c>
      <c r="N43" s="172"/>
      <c r="O43" s="172"/>
      <c r="P43" s="167">
        <v>87</v>
      </c>
      <c r="Q43" s="168"/>
      <c r="R43" s="168"/>
      <c r="S43" s="15">
        <v>12</v>
      </c>
      <c r="T43" s="37"/>
      <c r="U43" s="168"/>
      <c r="V43" s="168">
        <v>82.6</v>
      </c>
      <c r="W43" s="168"/>
      <c r="X43" s="168"/>
      <c r="Y43" s="12">
        <v>63</v>
      </c>
      <c r="Z43" s="172"/>
      <c r="AA43" s="172"/>
      <c r="AB43" s="169" t="s">
        <v>218</v>
      </c>
      <c r="AC43" s="37"/>
      <c r="AD43" s="37"/>
      <c r="AE43" s="15" t="s">
        <v>218</v>
      </c>
      <c r="AF43" s="37"/>
      <c r="AG43" s="168"/>
      <c r="AH43" s="168">
        <v>76.430000000000007</v>
      </c>
      <c r="AI43" s="168"/>
      <c r="AJ43" s="168"/>
      <c r="AK43" s="12">
        <v>7</v>
      </c>
    </row>
    <row r="44" spans="2:37">
      <c r="B44" s="4">
        <f t="shared" si="0"/>
        <v>41523</v>
      </c>
      <c r="C44" s="4"/>
      <c r="D44" s="167" t="s">
        <v>218</v>
      </c>
      <c r="E44" s="168"/>
      <c r="F44" s="168"/>
      <c r="G44" s="15" t="s">
        <v>218</v>
      </c>
      <c r="H44" s="37"/>
      <c r="I44" s="168"/>
      <c r="J44" s="168"/>
      <c r="K44" s="168"/>
      <c r="L44" s="168"/>
      <c r="M44" s="12"/>
      <c r="N44" s="172"/>
      <c r="O44" s="172"/>
      <c r="P44" s="167">
        <v>84.25</v>
      </c>
      <c r="Q44" s="168"/>
      <c r="R44" s="168"/>
      <c r="S44" s="15">
        <v>8</v>
      </c>
      <c r="T44" s="37"/>
      <c r="U44" s="168"/>
      <c r="V44" s="168"/>
      <c r="W44" s="168"/>
      <c r="X44" s="168"/>
      <c r="Y44" s="12"/>
      <c r="Z44" s="172"/>
      <c r="AA44" s="172"/>
      <c r="AB44" s="167">
        <v>76.33</v>
      </c>
      <c r="AC44" s="168"/>
      <c r="AD44" s="168"/>
      <c r="AE44" s="15">
        <v>3</v>
      </c>
      <c r="AF44" s="37"/>
      <c r="AG44" s="168"/>
      <c r="AH44" s="168"/>
      <c r="AI44" s="168"/>
      <c r="AJ44" s="168"/>
      <c r="AK44" s="12"/>
    </row>
    <row r="45" spans="2:37">
      <c r="B45" s="4">
        <f t="shared" si="0"/>
        <v>41530</v>
      </c>
      <c r="C45" s="4"/>
      <c r="D45" s="167">
        <v>77.599999999999994</v>
      </c>
      <c r="E45" s="168"/>
      <c r="F45" s="168"/>
      <c r="G45" s="15">
        <v>5</v>
      </c>
      <c r="H45" s="37"/>
      <c r="I45" s="168"/>
      <c r="J45" s="168"/>
      <c r="K45" s="168"/>
      <c r="L45" s="168"/>
      <c r="M45" s="12"/>
      <c r="N45" s="172"/>
      <c r="O45" s="172"/>
      <c r="P45" s="167">
        <v>84.08</v>
      </c>
      <c r="Q45" s="168"/>
      <c r="R45" s="168"/>
      <c r="S45" s="15">
        <v>12</v>
      </c>
      <c r="T45" s="37"/>
      <c r="U45" s="168"/>
      <c r="V45" s="168"/>
      <c r="W45" s="168"/>
      <c r="X45" s="168"/>
      <c r="Y45" s="12"/>
      <c r="Z45" s="172"/>
      <c r="AA45" s="172"/>
      <c r="AB45" s="169" t="s">
        <v>218</v>
      </c>
      <c r="AC45" s="37"/>
      <c r="AD45" s="37"/>
      <c r="AE45" s="15" t="s">
        <v>218</v>
      </c>
      <c r="AF45" s="37"/>
      <c r="AG45" s="168"/>
      <c r="AH45" s="168"/>
      <c r="AI45" s="168"/>
      <c r="AJ45" s="168"/>
      <c r="AK45" s="12"/>
    </row>
    <row r="46" spans="2:37">
      <c r="B46" s="4">
        <f t="shared" si="0"/>
        <v>41537</v>
      </c>
      <c r="C46" s="4"/>
      <c r="D46" s="167">
        <v>77.58</v>
      </c>
      <c r="E46" s="168"/>
      <c r="F46" s="168"/>
      <c r="G46" s="15">
        <v>19</v>
      </c>
      <c r="H46" s="37"/>
      <c r="I46" s="168"/>
      <c r="J46" s="168"/>
      <c r="K46" s="168"/>
      <c r="L46" s="168"/>
      <c r="M46" s="12"/>
      <c r="N46" s="172"/>
      <c r="O46" s="172"/>
      <c r="P46" s="167">
        <v>85.14</v>
      </c>
      <c r="Q46" s="168"/>
      <c r="R46" s="168"/>
      <c r="S46" s="15">
        <v>7</v>
      </c>
      <c r="T46" s="37"/>
      <c r="U46" s="168"/>
      <c r="V46" s="168"/>
      <c r="W46" s="168"/>
      <c r="X46" s="168"/>
      <c r="Y46" s="12"/>
      <c r="Z46" s="172"/>
      <c r="AA46" s="172"/>
      <c r="AB46" s="169" t="s">
        <v>218</v>
      </c>
      <c r="AC46" s="37"/>
      <c r="AD46" s="37"/>
      <c r="AE46" s="15" t="s">
        <v>218</v>
      </c>
      <c r="AF46" s="37"/>
      <c r="AG46" s="168"/>
      <c r="AH46" s="168"/>
      <c r="AI46" s="168"/>
      <c r="AJ46" s="168"/>
      <c r="AK46" s="12"/>
    </row>
    <row r="47" spans="2:37">
      <c r="B47" s="4">
        <f t="shared" si="0"/>
        <v>41544</v>
      </c>
      <c r="C47" s="4"/>
      <c r="D47" s="167">
        <v>77.180000000000007</v>
      </c>
      <c r="E47" s="168"/>
      <c r="F47" s="168"/>
      <c r="G47" s="15">
        <v>14</v>
      </c>
      <c r="H47" s="37"/>
      <c r="I47" s="168"/>
      <c r="J47" s="168">
        <v>77.56</v>
      </c>
      <c r="K47" s="168"/>
      <c r="L47" s="168"/>
      <c r="M47" s="12">
        <v>40</v>
      </c>
      <c r="N47" s="172"/>
      <c r="O47" s="172"/>
      <c r="P47" s="167">
        <v>87.36</v>
      </c>
      <c r="Q47" s="168"/>
      <c r="R47" s="168"/>
      <c r="S47" s="15">
        <v>11</v>
      </c>
      <c r="T47" s="37"/>
      <c r="U47" s="168"/>
      <c r="V47" s="168">
        <v>85.26</v>
      </c>
      <c r="W47" s="168"/>
      <c r="X47" s="168"/>
      <c r="Y47" s="12">
        <v>38</v>
      </c>
      <c r="Z47" s="172"/>
      <c r="AA47" s="172"/>
      <c r="AB47" s="169" t="s">
        <v>218</v>
      </c>
      <c r="AC47" s="37"/>
      <c r="AD47" s="37"/>
      <c r="AE47" s="15" t="s">
        <v>218</v>
      </c>
      <c r="AF47" s="37"/>
      <c r="AG47" s="168"/>
      <c r="AH47" s="168">
        <v>72.930000000000007</v>
      </c>
      <c r="AI47" s="168"/>
      <c r="AJ47" s="168"/>
      <c r="AK47" s="12">
        <v>15</v>
      </c>
    </row>
    <row r="48" spans="2:37">
      <c r="B48" s="4">
        <f t="shared" si="0"/>
        <v>41551</v>
      </c>
      <c r="C48" s="4"/>
      <c r="D48" s="167" t="s">
        <v>18</v>
      </c>
      <c r="E48" s="168"/>
      <c r="F48" s="168"/>
      <c r="G48" s="167" t="s">
        <v>18</v>
      </c>
      <c r="H48" s="37"/>
      <c r="I48" s="168"/>
      <c r="J48" s="168"/>
      <c r="K48" s="168"/>
      <c r="L48" s="168"/>
      <c r="M48" s="12"/>
      <c r="N48" s="172"/>
      <c r="O48" s="172"/>
      <c r="P48" s="167" t="s">
        <v>18</v>
      </c>
      <c r="Q48" s="168"/>
      <c r="R48" s="168"/>
      <c r="S48" s="167" t="s">
        <v>18</v>
      </c>
      <c r="T48" s="37"/>
      <c r="U48" s="168"/>
      <c r="V48" s="168"/>
      <c r="W48" s="168"/>
      <c r="X48" s="168"/>
      <c r="Y48" s="12"/>
      <c r="Z48" s="172"/>
      <c r="AA48" s="172"/>
      <c r="AB48" s="167" t="s">
        <v>18</v>
      </c>
      <c r="AC48" s="168"/>
      <c r="AD48" s="168"/>
      <c r="AE48" s="167" t="s">
        <v>18</v>
      </c>
      <c r="AF48" s="37"/>
      <c r="AG48" s="168"/>
      <c r="AH48" s="168"/>
      <c r="AI48" s="168"/>
      <c r="AJ48" s="168"/>
      <c r="AK48" s="12"/>
    </row>
    <row r="49" spans="2:37">
      <c r="B49" s="4">
        <f t="shared" si="0"/>
        <v>41558</v>
      </c>
      <c r="C49" s="4"/>
      <c r="D49" s="167" t="s">
        <v>18</v>
      </c>
      <c r="E49" s="168"/>
      <c r="F49" s="168"/>
      <c r="G49" s="167" t="s">
        <v>18</v>
      </c>
      <c r="H49" s="37"/>
      <c r="I49" s="168"/>
      <c r="J49" s="168"/>
      <c r="K49" s="168"/>
      <c r="L49" s="168"/>
      <c r="M49" s="12"/>
      <c r="N49" s="172"/>
      <c r="O49" s="172"/>
      <c r="P49" s="167" t="s">
        <v>18</v>
      </c>
      <c r="Q49" s="168"/>
      <c r="R49" s="168"/>
      <c r="S49" s="167" t="s">
        <v>18</v>
      </c>
      <c r="T49" s="37"/>
      <c r="U49" s="168"/>
      <c r="V49" s="168"/>
      <c r="W49" s="168"/>
      <c r="X49" s="168"/>
      <c r="Y49" s="12"/>
      <c r="Z49" s="172"/>
      <c r="AA49" s="172"/>
      <c r="AB49" s="167" t="s">
        <v>18</v>
      </c>
      <c r="AC49" s="168"/>
      <c r="AD49" s="168"/>
      <c r="AE49" s="167" t="s">
        <v>18</v>
      </c>
      <c r="AF49" s="37"/>
      <c r="AG49" s="168"/>
      <c r="AH49" s="168"/>
      <c r="AI49" s="168"/>
      <c r="AJ49" s="168"/>
      <c r="AK49" s="12"/>
    </row>
    <row r="50" spans="2:37">
      <c r="B50" s="4">
        <f t="shared" si="0"/>
        <v>41565</v>
      </c>
      <c r="C50" s="4"/>
      <c r="D50" s="167">
        <v>77.87</v>
      </c>
      <c r="E50" s="168"/>
      <c r="F50" s="168"/>
      <c r="G50" s="15">
        <v>15</v>
      </c>
      <c r="H50" s="37"/>
      <c r="I50" s="168"/>
      <c r="J50" s="168"/>
      <c r="K50" s="168"/>
      <c r="L50" s="168"/>
      <c r="M50" s="12"/>
      <c r="N50" s="172"/>
      <c r="O50" s="172"/>
      <c r="P50" s="167">
        <v>91.89</v>
      </c>
      <c r="Q50" s="168"/>
      <c r="R50" s="168"/>
      <c r="S50" s="15">
        <v>18</v>
      </c>
      <c r="T50" s="37"/>
      <c r="U50" s="168"/>
      <c r="V50" s="168"/>
      <c r="W50" s="168"/>
      <c r="X50" s="168"/>
      <c r="Y50" s="12"/>
      <c r="Z50" s="172"/>
      <c r="AA50" s="172"/>
      <c r="AB50" s="169">
        <v>70.8</v>
      </c>
      <c r="AC50" s="37"/>
      <c r="AD50" s="37"/>
      <c r="AE50" s="15">
        <v>5</v>
      </c>
      <c r="AF50" s="37"/>
      <c r="AG50" s="168"/>
      <c r="AH50" s="168"/>
      <c r="AI50" s="168"/>
      <c r="AJ50" s="168"/>
      <c r="AK50" s="12"/>
    </row>
    <row r="51" spans="2:37">
      <c r="B51" s="4">
        <f t="shared" si="0"/>
        <v>41572</v>
      </c>
      <c r="C51" s="4"/>
      <c r="D51" s="167">
        <v>78.05</v>
      </c>
      <c r="E51" s="168"/>
      <c r="F51" s="168"/>
      <c r="G51" s="15">
        <v>10</v>
      </c>
      <c r="H51" s="37"/>
      <c r="I51" s="168"/>
      <c r="J51" s="168">
        <v>77.63</v>
      </c>
      <c r="K51" s="168"/>
      <c r="L51" s="168"/>
      <c r="M51" s="12">
        <v>32</v>
      </c>
      <c r="N51" s="172"/>
      <c r="O51" s="172"/>
      <c r="P51" s="167">
        <v>97</v>
      </c>
      <c r="Q51" s="168"/>
      <c r="R51" s="168"/>
      <c r="S51" s="15">
        <v>6</v>
      </c>
      <c r="T51" s="37"/>
      <c r="U51" s="168"/>
      <c r="V51" s="168">
        <v>94.2</v>
      </c>
      <c r="W51" s="168"/>
      <c r="X51" s="168"/>
      <c r="Y51" s="12">
        <v>30</v>
      </c>
      <c r="Z51" s="172"/>
      <c r="AA51" s="172"/>
      <c r="AB51" s="167">
        <v>68.88</v>
      </c>
      <c r="AC51" s="168"/>
      <c r="AD51" s="168"/>
      <c r="AE51" s="15">
        <v>4</v>
      </c>
      <c r="AF51" s="37"/>
      <c r="AG51" s="168"/>
      <c r="AH51" s="168">
        <v>69.25</v>
      </c>
      <c r="AI51" s="168"/>
      <c r="AJ51" s="168"/>
      <c r="AK51" s="12">
        <v>10</v>
      </c>
    </row>
    <row r="52" spans="2:37">
      <c r="B52" s="4">
        <f t="shared" si="0"/>
        <v>41579</v>
      </c>
      <c r="C52" s="4"/>
      <c r="D52" s="167">
        <v>76.5</v>
      </c>
      <c r="E52" s="168"/>
      <c r="F52" s="168"/>
      <c r="G52" s="15">
        <v>7</v>
      </c>
      <c r="H52" s="37"/>
      <c r="I52" s="168"/>
      <c r="J52" s="168"/>
      <c r="K52" s="168"/>
      <c r="L52" s="168"/>
      <c r="M52" s="12"/>
      <c r="N52" s="172"/>
      <c r="O52" s="172"/>
      <c r="P52" s="167">
        <v>98.33</v>
      </c>
      <c r="Q52" s="168"/>
      <c r="R52" s="168"/>
      <c r="S52" s="15">
        <v>6</v>
      </c>
      <c r="T52" s="37"/>
      <c r="U52" s="168"/>
      <c r="V52" s="168"/>
      <c r="W52" s="168"/>
      <c r="X52" s="168"/>
      <c r="Y52" s="12"/>
      <c r="Z52" s="172"/>
      <c r="AA52" s="172"/>
      <c r="AB52" s="169" t="s">
        <v>218</v>
      </c>
      <c r="AC52" s="37"/>
      <c r="AD52" s="37"/>
      <c r="AE52" s="15" t="s">
        <v>218</v>
      </c>
      <c r="AF52" s="37"/>
      <c r="AG52" s="168"/>
      <c r="AH52" s="168"/>
      <c r="AI52" s="168"/>
      <c r="AJ52" s="168"/>
      <c r="AK52" s="12"/>
    </row>
    <row r="53" spans="2:37">
      <c r="B53" s="4">
        <f t="shared" si="0"/>
        <v>41586</v>
      </c>
      <c r="C53" s="4"/>
      <c r="D53" s="167">
        <v>78.349999999999994</v>
      </c>
      <c r="E53" s="175"/>
      <c r="F53" s="168"/>
      <c r="G53" s="15">
        <v>13</v>
      </c>
      <c r="H53" s="37"/>
      <c r="I53" s="168"/>
      <c r="J53" s="168"/>
      <c r="K53" s="168"/>
      <c r="L53" s="168"/>
      <c r="M53" s="15"/>
      <c r="N53" s="172"/>
      <c r="O53" s="172"/>
      <c r="P53" s="167">
        <v>96.29</v>
      </c>
      <c r="Q53" s="168"/>
      <c r="R53" s="168"/>
      <c r="S53" s="15">
        <v>14</v>
      </c>
      <c r="T53" s="37"/>
      <c r="U53" s="168"/>
      <c r="V53" s="168"/>
      <c r="W53" s="168"/>
      <c r="X53" s="168"/>
      <c r="Y53" s="12"/>
      <c r="Z53" s="172"/>
      <c r="AA53" s="172"/>
      <c r="AB53" s="167">
        <v>64.930000000000007</v>
      </c>
      <c r="AC53" s="168"/>
      <c r="AD53" s="168"/>
      <c r="AE53" s="15">
        <v>7</v>
      </c>
      <c r="AF53" s="37"/>
      <c r="AG53" s="168"/>
      <c r="AH53" s="168"/>
      <c r="AI53" s="168"/>
      <c r="AJ53" s="168"/>
      <c r="AK53" s="12"/>
    </row>
    <row r="54" spans="2:37">
      <c r="B54" s="4">
        <f t="shared" si="0"/>
        <v>41593</v>
      </c>
      <c r="C54" s="4"/>
      <c r="D54" s="167">
        <v>80.209999999999994</v>
      </c>
      <c r="E54" s="175"/>
      <c r="F54" s="168"/>
      <c r="G54" s="15">
        <v>12</v>
      </c>
      <c r="H54" s="37"/>
      <c r="I54" s="168"/>
      <c r="J54" s="168"/>
      <c r="K54" s="168"/>
      <c r="L54" s="168"/>
      <c r="M54" s="12"/>
      <c r="N54" s="172"/>
      <c r="O54" s="172"/>
      <c r="P54" s="167">
        <v>99.53</v>
      </c>
      <c r="Q54" s="168"/>
      <c r="R54" s="168"/>
      <c r="S54" s="15">
        <v>15</v>
      </c>
      <c r="T54" s="37"/>
      <c r="U54" s="168"/>
      <c r="V54" s="168"/>
      <c r="W54" s="168"/>
      <c r="X54" s="168"/>
      <c r="Y54" s="12"/>
      <c r="Z54" s="172"/>
      <c r="AA54" s="172"/>
      <c r="AB54" s="167">
        <v>64.33</v>
      </c>
      <c r="AC54" s="168"/>
      <c r="AD54" s="168"/>
      <c r="AE54" s="15">
        <v>3</v>
      </c>
      <c r="AF54" s="37"/>
      <c r="AG54" s="168"/>
      <c r="AH54" s="168"/>
      <c r="AI54" s="168"/>
      <c r="AJ54" s="168"/>
      <c r="AK54" s="12"/>
    </row>
    <row r="55" spans="2:37">
      <c r="B55" s="4">
        <f t="shared" si="0"/>
        <v>41600</v>
      </c>
      <c r="C55" s="4"/>
      <c r="D55" s="167">
        <v>82.04</v>
      </c>
      <c r="E55" s="175"/>
      <c r="F55" s="168"/>
      <c r="G55" s="15">
        <v>13</v>
      </c>
      <c r="H55" s="37"/>
      <c r="I55" s="168"/>
      <c r="J55" s="168"/>
      <c r="K55" s="168"/>
      <c r="L55" s="168"/>
      <c r="M55" s="12"/>
      <c r="N55" s="172"/>
      <c r="O55" s="172"/>
      <c r="P55" s="167">
        <v>95.08</v>
      </c>
      <c r="Q55" s="168"/>
      <c r="R55" s="168"/>
      <c r="S55" s="15">
        <v>13</v>
      </c>
      <c r="T55" s="37"/>
      <c r="U55" s="168"/>
      <c r="V55" s="168"/>
      <c r="W55" s="168"/>
      <c r="X55" s="168"/>
      <c r="Y55" s="12"/>
      <c r="Z55" s="172"/>
      <c r="AA55" s="172"/>
      <c r="AB55" s="169" t="s">
        <v>218</v>
      </c>
      <c r="AC55" s="37"/>
      <c r="AD55" s="37"/>
      <c r="AE55" s="15" t="s">
        <v>218</v>
      </c>
      <c r="AF55" s="37"/>
      <c r="AG55" s="168"/>
      <c r="AI55" s="168"/>
      <c r="AJ55" s="168"/>
      <c r="AK55" s="12"/>
    </row>
    <row r="56" spans="2:37">
      <c r="B56" s="4">
        <f t="shared" si="0"/>
        <v>41607</v>
      </c>
      <c r="C56" s="4"/>
      <c r="D56" s="167">
        <v>77.14</v>
      </c>
      <c r="E56" s="175"/>
      <c r="F56" s="168"/>
      <c r="G56" s="15">
        <v>7</v>
      </c>
      <c r="H56" s="37"/>
      <c r="I56" s="168"/>
      <c r="J56" s="168">
        <v>79.72</v>
      </c>
      <c r="K56" s="168"/>
      <c r="L56" s="168"/>
      <c r="M56" s="12">
        <v>45</v>
      </c>
      <c r="N56" s="172"/>
      <c r="O56" s="172"/>
      <c r="P56" s="169" t="s">
        <v>218</v>
      </c>
      <c r="Q56" s="37"/>
      <c r="R56" s="37"/>
      <c r="S56" s="15" t="s">
        <v>218</v>
      </c>
      <c r="T56" s="37"/>
      <c r="U56" s="168"/>
      <c r="V56" s="168">
        <v>96.7</v>
      </c>
      <c r="W56" s="168"/>
      <c r="X56" s="168"/>
      <c r="Y56" s="12">
        <v>44</v>
      </c>
      <c r="Z56" s="172"/>
      <c r="AA56" s="172"/>
      <c r="AB56" s="169" t="s">
        <v>218</v>
      </c>
      <c r="AC56" s="37"/>
      <c r="AD56" s="37"/>
      <c r="AE56" s="15" t="s">
        <v>218</v>
      </c>
      <c r="AF56" s="37"/>
      <c r="AG56" s="168"/>
      <c r="AH56" s="168">
        <v>64.459999999999994</v>
      </c>
      <c r="AI56" s="168"/>
      <c r="AJ56" s="168"/>
      <c r="AK56" s="12">
        <v>13</v>
      </c>
    </row>
    <row r="57" spans="2:37">
      <c r="B57" s="4">
        <f t="shared" si="0"/>
        <v>41614</v>
      </c>
      <c r="C57" s="4"/>
      <c r="D57" s="167">
        <v>77.94</v>
      </c>
      <c r="E57" s="175"/>
      <c r="F57" s="168"/>
      <c r="G57" s="15">
        <v>17</v>
      </c>
      <c r="H57" s="37"/>
      <c r="I57" s="168"/>
      <c r="J57" s="168"/>
      <c r="K57" s="168"/>
      <c r="L57" s="168"/>
      <c r="M57" s="12"/>
      <c r="N57" s="172"/>
      <c r="O57" s="172"/>
      <c r="P57" s="169">
        <v>91.46</v>
      </c>
      <c r="Q57" s="37"/>
      <c r="R57" s="37"/>
      <c r="S57" s="15">
        <v>13</v>
      </c>
      <c r="T57" s="37"/>
      <c r="U57" s="168"/>
      <c r="V57" s="168"/>
      <c r="W57" s="168"/>
      <c r="X57" s="168"/>
      <c r="Y57" s="12"/>
      <c r="Z57" s="172"/>
      <c r="AA57" s="172"/>
      <c r="AB57" s="169" t="s">
        <v>218</v>
      </c>
      <c r="AC57" s="37"/>
      <c r="AD57" s="37"/>
      <c r="AE57" s="15" t="s">
        <v>218</v>
      </c>
      <c r="AF57" s="37"/>
      <c r="AG57" s="168"/>
      <c r="AH57" s="168"/>
      <c r="AI57" s="168"/>
      <c r="AJ57" s="168"/>
      <c r="AK57" s="12"/>
    </row>
    <row r="58" spans="2:37">
      <c r="B58" s="4">
        <f t="shared" si="0"/>
        <v>41621</v>
      </c>
      <c r="C58" s="4"/>
      <c r="D58" s="167">
        <v>76.12</v>
      </c>
      <c r="E58" s="175"/>
      <c r="F58" s="168"/>
      <c r="G58" s="15">
        <v>17</v>
      </c>
      <c r="H58" s="37"/>
      <c r="I58" s="168"/>
      <c r="J58" s="168"/>
      <c r="K58" s="168"/>
      <c r="L58" s="168"/>
      <c r="M58" s="12"/>
      <c r="N58" s="172"/>
      <c r="O58" s="172"/>
      <c r="P58" s="167">
        <v>93.47</v>
      </c>
      <c r="Q58" s="168"/>
      <c r="R58" s="168"/>
      <c r="S58" s="15">
        <v>17</v>
      </c>
      <c r="T58" s="37"/>
      <c r="U58" s="168"/>
      <c r="V58" s="168"/>
      <c r="W58" s="168"/>
      <c r="X58" s="168"/>
      <c r="Y58" s="12"/>
      <c r="Z58" s="172"/>
      <c r="AA58" s="172"/>
      <c r="AB58" s="167">
        <v>63</v>
      </c>
      <c r="AC58" s="168"/>
      <c r="AD58" s="168"/>
      <c r="AE58" s="15">
        <v>4</v>
      </c>
      <c r="AF58" s="37"/>
      <c r="AG58" s="168"/>
      <c r="AH58" s="168"/>
      <c r="AI58" s="168"/>
      <c r="AJ58" s="168"/>
      <c r="AK58" s="12"/>
    </row>
    <row r="59" spans="2:37">
      <c r="B59" s="4">
        <f t="shared" si="0"/>
        <v>41628</v>
      </c>
      <c r="C59" s="4"/>
      <c r="D59" s="167">
        <v>69.61</v>
      </c>
      <c r="E59" s="175"/>
      <c r="F59" s="168"/>
      <c r="G59" s="15">
        <v>22</v>
      </c>
      <c r="H59" s="37"/>
      <c r="I59" s="168"/>
      <c r="J59" s="168"/>
      <c r="K59" s="168"/>
      <c r="L59" s="168"/>
      <c r="M59" s="12"/>
      <c r="N59" s="172"/>
      <c r="O59" s="172"/>
      <c r="P59" s="167">
        <v>86.15</v>
      </c>
      <c r="Q59" s="168"/>
      <c r="R59" s="168"/>
      <c r="S59" s="15">
        <v>10</v>
      </c>
      <c r="T59" s="37"/>
      <c r="U59" s="168"/>
      <c r="V59" s="168"/>
      <c r="W59" s="168"/>
      <c r="X59" s="168"/>
      <c r="Y59" s="12"/>
      <c r="Z59" s="172"/>
      <c r="AA59" s="172"/>
      <c r="AB59" s="169" t="s">
        <v>218</v>
      </c>
      <c r="AC59" s="37"/>
      <c r="AD59" s="37"/>
      <c r="AE59" s="15" t="s">
        <v>218</v>
      </c>
      <c r="AF59" s="37"/>
      <c r="AG59" s="168"/>
      <c r="AH59" s="168"/>
      <c r="AI59" s="168"/>
      <c r="AJ59" s="168"/>
      <c r="AK59" s="12"/>
    </row>
    <row r="60" spans="2:37">
      <c r="B60" s="4">
        <f t="shared" si="0"/>
        <v>41635</v>
      </c>
      <c r="C60" s="4"/>
      <c r="D60" s="169" t="s">
        <v>218</v>
      </c>
      <c r="E60" s="37"/>
      <c r="F60" s="37"/>
      <c r="G60" s="15" t="s">
        <v>218</v>
      </c>
      <c r="H60" s="37"/>
      <c r="I60" s="168"/>
      <c r="J60" s="168">
        <v>74.12</v>
      </c>
      <c r="K60" s="168"/>
      <c r="L60" s="168"/>
      <c r="M60" s="12">
        <v>56</v>
      </c>
      <c r="N60" s="172"/>
      <c r="O60" s="172"/>
      <c r="P60" s="169" t="s">
        <v>218</v>
      </c>
      <c r="Q60" s="37"/>
      <c r="R60" s="37"/>
      <c r="S60" s="15" t="s">
        <v>218</v>
      </c>
      <c r="T60" s="37"/>
      <c r="U60" s="168"/>
      <c r="V60" s="168">
        <v>90.99</v>
      </c>
      <c r="W60" s="168"/>
      <c r="X60" s="168"/>
      <c r="Y60" s="12">
        <v>40</v>
      </c>
      <c r="Z60" s="172"/>
      <c r="AA60" s="172"/>
      <c r="AB60" s="169" t="s">
        <v>218</v>
      </c>
      <c r="AC60" s="37"/>
      <c r="AD60" s="37"/>
      <c r="AE60" s="15" t="s">
        <v>218</v>
      </c>
      <c r="AF60" s="37"/>
      <c r="AG60" s="168"/>
      <c r="AH60" s="168">
        <v>60.92</v>
      </c>
      <c r="AI60" s="168"/>
      <c r="AJ60" s="168"/>
      <c r="AK60" s="12">
        <v>6</v>
      </c>
    </row>
    <row r="61" spans="2:37" ht="2.25" customHeight="1">
      <c r="B61" s="4"/>
      <c r="C61" s="4"/>
      <c r="D61" s="167"/>
      <c r="E61" s="168"/>
      <c r="F61" s="168"/>
      <c r="G61" s="15"/>
      <c r="H61" s="37"/>
      <c r="I61" s="168"/>
      <c r="J61" s="168"/>
      <c r="K61" s="168"/>
      <c r="L61" s="168"/>
      <c r="M61" s="12"/>
      <c r="N61" s="172"/>
      <c r="O61" s="172"/>
      <c r="P61" s="167"/>
      <c r="Q61" s="168"/>
      <c r="R61" s="168"/>
      <c r="S61" s="15"/>
      <c r="T61" s="37"/>
      <c r="U61" s="168"/>
      <c r="V61" s="168"/>
      <c r="W61" s="168"/>
      <c r="X61" s="168"/>
      <c r="Y61" s="12"/>
      <c r="Z61" s="172"/>
      <c r="AA61" s="172"/>
      <c r="AB61" s="167"/>
      <c r="AC61" s="168"/>
      <c r="AD61" s="168"/>
      <c r="AE61" s="15"/>
      <c r="AF61" s="37"/>
      <c r="AG61" s="168"/>
      <c r="AH61" s="168"/>
      <c r="AI61" s="168"/>
      <c r="AJ61" s="168"/>
      <c r="AK61" s="12"/>
    </row>
    <row r="62" spans="2:37" ht="12.75" customHeight="1">
      <c r="B62" s="176">
        <v>2013</v>
      </c>
      <c r="C62" s="5"/>
      <c r="D62" s="167">
        <f>AVERAGE(D9:D60)</f>
        <v>67.199111111111108</v>
      </c>
      <c r="E62" s="168"/>
      <c r="F62" s="168"/>
      <c r="G62" s="15"/>
      <c r="H62" s="37"/>
      <c r="I62" s="168"/>
      <c r="J62" s="168"/>
      <c r="K62" s="168"/>
      <c r="L62" s="168"/>
      <c r="M62" s="12"/>
      <c r="N62" s="37"/>
      <c r="O62" s="37"/>
      <c r="P62" s="167">
        <f>AVERAGE(P9:P60)</f>
        <v>73.569111111111084</v>
      </c>
      <c r="Q62" s="168"/>
      <c r="R62" s="168"/>
      <c r="S62" s="15"/>
      <c r="T62" s="37"/>
      <c r="U62" s="168"/>
      <c r="V62" s="168"/>
      <c r="W62" s="168"/>
      <c r="X62" s="168"/>
      <c r="Y62" s="12"/>
      <c r="Z62" s="37"/>
      <c r="AA62" s="37"/>
      <c r="AB62" s="167">
        <f>AVERAGE(AB9:AB60)</f>
        <v>75.086111111111109</v>
      </c>
      <c r="AC62" s="168"/>
      <c r="AD62" s="168"/>
      <c r="AE62" s="167"/>
      <c r="AF62" s="37"/>
      <c r="AG62" s="168"/>
      <c r="AH62" s="168"/>
      <c r="AI62" s="177"/>
      <c r="AJ62" s="177"/>
      <c r="AK62" s="23"/>
    </row>
    <row r="63" spans="2:37" ht="12.75" customHeight="1">
      <c r="B63" s="176">
        <v>2012</v>
      </c>
      <c r="C63" s="5"/>
      <c r="D63" s="167">
        <v>58.504999999999995</v>
      </c>
      <c r="E63" s="168"/>
      <c r="F63" s="168"/>
      <c r="G63" s="15"/>
      <c r="H63" s="37"/>
      <c r="I63" s="168"/>
      <c r="J63" s="168"/>
      <c r="K63" s="168"/>
      <c r="L63" s="168"/>
      <c r="M63" s="12"/>
      <c r="N63" s="37"/>
      <c r="O63" s="37"/>
      <c r="P63" s="167">
        <v>47.252448979591833</v>
      </c>
      <c r="Q63" s="168"/>
      <c r="R63" s="168"/>
      <c r="S63" s="15"/>
      <c r="T63" s="37"/>
      <c r="U63" s="168"/>
      <c r="V63" s="168"/>
      <c r="W63" s="168"/>
      <c r="X63" s="168"/>
      <c r="Y63" s="12"/>
      <c r="Z63" s="37"/>
      <c r="AA63" s="37"/>
      <c r="AB63" s="167">
        <v>88.191249999999997</v>
      </c>
      <c r="AC63" s="168"/>
      <c r="AD63" s="168"/>
      <c r="AE63" s="169"/>
      <c r="AF63" s="37"/>
      <c r="AG63" s="168"/>
      <c r="AH63" s="168"/>
      <c r="AI63" s="177"/>
      <c r="AJ63" s="177"/>
      <c r="AK63" s="23"/>
    </row>
    <row r="64" spans="2:37" ht="2.25" customHeight="1">
      <c r="B64" s="176"/>
      <c r="C64" s="5"/>
      <c r="D64" s="178"/>
      <c r="E64" s="179"/>
      <c r="F64" s="179"/>
      <c r="G64" s="180"/>
      <c r="H64" s="181"/>
      <c r="I64" s="179"/>
      <c r="J64" s="179"/>
      <c r="K64" s="179"/>
      <c r="L64" s="179"/>
      <c r="M64" s="182"/>
      <c r="P64" s="178"/>
      <c r="Q64" s="179"/>
      <c r="R64" s="179"/>
      <c r="S64" s="180"/>
      <c r="T64" s="181"/>
      <c r="U64" s="179"/>
      <c r="V64" s="179"/>
      <c r="W64" s="179"/>
      <c r="X64" s="179"/>
      <c r="Y64" s="182"/>
      <c r="AB64" s="178"/>
      <c r="AC64" s="179"/>
      <c r="AD64" s="179"/>
      <c r="AE64" s="180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219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0.5" customHeight="1">
      <c r="B67" s="184" t="s">
        <v>221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32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64"/>
  <sheetViews>
    <sheetView zoomScaleNormal="100" workbookViewId="0">
      <selection activeCell="W10" sqref="W10"/>
    </sheetView>
  </sheetViews>
  <sheetFormatPr defaultColWidth="8.125" defaultRowHeight="12"/>
  <cols>
    <col min="1" max="1" width="3.75" style="185" customWidth="1"/>
    <col min="2" max="2" width="6.625" style="185" customWidth="1"/>
    <col min="3" max="3" width="2.875" style="185" customWidth="1"/>
    <col min="4" max="4" width="9.875" style="185" customWidth="1"/>
    <col min="5" max="5" width="1.25" style="185" customWidth="1"/>
    <col min="6" max="6" width="4.5" style="185" customWidth="1"/>
    <col min="7" max="7" width="9.875" style="185" customWidth="1"/>
    <col min="8" max="8" width="1.875" style="185" customWidth="1"/>
    <col min="9" max="9" width="4.5" style="187" customWidth="1"/>
    <col min="10" max="10" width="9.875" style="185" customWidth="1"/>
    <col min="11" max="11" width="1.125" style="185" customWidth="1"/>
    <col min="12" max="12" width="4.875" style="185" customWidth="1"/>
    <col min="13" max="13" width="9.875" style="185" customWidth="1"/>
    <col min="14" max="14" width="3.125" style="185" customWidth="1"/>
    <col min="15" max="15" width="4.5" style="185" customWidth="1"/>
    <col min="16" max="16" width="11" style="185" customWidth="1"/>
    <col min="17" max="17" width="3.625" style="185" customWidth="1"/>
    <col min="18" max="16384" width="8.125" style="185"/>
  </cols>
  <sheetData>
    <row r="2" spans="2:17">
      <c r="D2" s="186" t="s">
        <v>222</v>
      </c>
    </row>
    <row r="3" spans="2:17">
      <c r="D3" s="188" t="s">
        <v>223</v>
      </c>
    </row>
    <row r="4" spans="2:17" ht="12.75" customHeight="1">
      <c r="D4" s="188" t="s">
        <v>224</v>
      </c>
    </row>
    <row r="5" spans="2:17" s="187" customFormat="1" ht="15" customHeight="1">
      <c r="D5" s="189" t="s">
        <v>225</v>
      </c>
      <c r="E5" s="189"/>
      <c r="F5" s="189"/>
      <c r="G5" s="189"/>
      <c r="H5" s="189"/>
      <c r="I5" s="189"/>
      <c r="J5" s="189"/>
      <c r="K5" s="189"/>
    </row>
    <row r="6" spans="2:17" ht="15" customHeight="1">
      <c r="D6" s="190" t="s">
        <v>226</v>
      </c>
      <c r="E6" s="190"/>
      <c r="F6" s="191"/>
      <c r="G6" s="190" t="s">
        <v>227</v>
      </c>
      <c r="H6" s="190"/>
      <c r="I6" s="192"/>
      <c r="J6" s="190" t="s">
        <v>44</v>
      </c>
      <c r="K6" s="190"/>
      <c r="M6" s="190" t="s">
        <v>228</v>
      </c>
      <c r="N6" s="190"/>
      <c r="P6" s="190" t="s">
        <v>229</v>
      </c>
      <c r="Q6" s="190"/>
    </row>
    <row r="7" spans="2:17" ht="12.75" customHeight="1">
      <c r="B7" s="4">
        <v>41279</v>
      </c>
      <c r="C7" s="4"/>
      <c r="D7" s="193">
        <v>828662</v>
      </c>
      <c r="E7" s="194"/>
      <c r="F7" s="195"/>
      <c r="G7" s="193">
        <f>SUM(J7-D7)</f>
        <v>471073</v>
      </c>
      <c r="H7" s="194"/>
      <c r="I7" s="195"/>
      <c r="J7" s="193">
        <v>1299735</v>
      </c>
      <c r="K7" s="196"/>
      <c r="M7" s="193">
        <v>2975</v>
      </c>
      <c r="P7" s="193">
        <v>4365</v>
      </c>
    </row>
    <row r="8" spans="2:17" ht="12.75" customHeight="1">
      <c r="B8" s="4">
        <f t="shared" ref="B8:B14" si="0">B7+7</f>
        <v>41286</v>
      </c>
      <c r="C8" s="4"/>
      <c r="D8" s="193">
        <v>816787</v>
      </c>
      <c r="E8" s="193"/>
      <c r="F8" s="193"/>
      <c r="G8" s="193">
        <f t="shared" ref="G8:G58" si="1">SUM(J8-D8)</f>
        <v>605213</v>
      </c>
      <c r="H8" s="193"/>
      <c r="I8" s="193"/>
      <c r="J8" s="193">
        <v>1422000</v>
      </c>
      <c r="K8" s="193"/>
      <c r="L8" s="193"/>
      <c r="M8" s="193">
        <v>3484</v>
      </c>
      <c r="N8" s="193"/>
      <c r="O8" s="193"/>
      <c r="P8" s="193">
        <v>4807</v>
      </c>
    </row>
    <row r="9" spans="2:17" ht="12.75" customHeight="1">
      <c r="B9" s="4">
        <f t="shared" si="0"/>
        <v>41293</v>
      </c>
      <c r="C9" s="4"/>
      <c r="D9" s="193">
        <v>789203</v>
      </c>
      <c r="E9" s="193"/>
      <c r="F9" s="193"/>
      <c r="G9" s="193">
        <f t="shared" si="1"/>
        <v>583383</v>
      </c>
      <c r="H9" s="193"/>
      <c r="I9" s="193"/>
      <c r="J9" s="193">
        <v>1372586</v>
      </c>
      <c r="K9" s="193"/>
      <c r="L9" s="193"/>
      <c r="M9" s="193">
        <v>3256</v>
      </c>
      <c r="N9" s="193"/>
      <c r="O9" s="193"/>
      <c r="P9" s="193">
        <v>4603</v>
      </c>
    </row>
    <row r="10" spans="2:17" ht="12.75" customHeight="1">
      <c r="B10" s="4">
        <f t="shared" si="0"/>
        <v>41300</v>
      </c>
      <c r="C10" s="4"/>
      <c r="D10" s="193">
        <v>759830</v>
      </c>
      <c r="E10" s="193"/>
      <c r="F10" s="193"/>
      <c r="G10" s="193">
        <f t="shared" si="1"/>
        <v>573853</v>
      </c>
      <c r="H10" s="193"/>
      <c r="I10" s="193"/>
      <c r="J10" s="193">
        <v>1333683</v>
      </c>
      <c r="K10" s="193"/>
      <c r="L10" s="193"/>
      <c r="M10" s="193">
        <v>2793</v>
      </c>
      <c r="N10" s="193"/>
      <c r="O10" s="193"/>
      <c r="P10" s="193">
        <v>4373</v>
      </c>
    </row>
    <row r="11" spans="2:17" ht="12.75" customHeight="1">
      <c r="B11" s="4">
        <f t="shared" si="0"/>
        <v>41307</v>
      </c>
      <c r="C11" s="4"/>
      <c r="D11" s="193">
        <v>766895</v>
      </c>
      <c r="E11" s="193"/>
      <c r="F11" s="193"/>
      <c r="G11" s="193">
        <f t="shared" si="1"/>
        <v>527908</v>
      </c>
      <c r="H11" s="193"/>
      <c r="I11" s="193"/>
      <c r="J11" s="193">
        <v>1294803</v>
      </c>
      <c r="K11" s="193"/>
      <c r="L11" s="193"/>
      <c r="M11" s="193">
        <v>2472</v>
      </c>
      <c r="N11" s="193"/>
      <c r="O11" s="193"/>
      <c r="P11" s="193">
        <v>4035</v>
      </c>
    </row>
    <row r="12" spans="2:17" ht="12.75" customHeight="1">
      <c r="B12" s="4">
        <f t="shared" si="0"/>
        <v>41314</v>
      </c>
      <c r="C12" s="4"/>
      <c r="D12" s="193">
        <v>787374</v>
      </c>
      <c r="E12" s="193"/>
      <c r="F12" s="193"/>
      <c r="G12" s="193">
        <f t="shared" si="1"/>
        <v>570042</v>
      </c>
      <c r="H12" s="193"/>
      <c r="I12" s="193"/>
      <c r="J12" s="193">
        <v>1357416</v>
      </c>
      <c r="K12" s="193"/>
      <c r="L12" s="193"/>
      <c r="M12" s="193">
        <v>2920</v>
      </c>
      <c r="N12" s="193"/>
      <c r="O12" s="193"/>
      <c r="P12" s="193">
        <v>4223</v>
      </c>
    </row>
    <row r="13" spans="2:17" ht="12.75" customHeight="1">
      <c r="B13" s="4">
        <f t="shared" si="0"/>
        <v>41321</v>
      </c>
      <c r="C13" s="4"/>
      <c r="D13" s="193">
        <v>795313</v>
      </c>
      <c r="E13" s="193"/>
      <c r="F13" s="193"/>
      <c r="G13" s="193">
        <f t="shared" si="1"/>
        <v>576295</v>
      </c>
      <c r="H13" s="193"/>
      <c r="I13" s="193"/>
      <c r="J13" s="193">
        <v>1371608</v>
      </c>
      <c r="K13" s="193"/>
      <c r="L13" s="193"/>
      <c r="M13" s="193">
        <v>2928</v>
      </c>
      <c r="N13" s="193"/>
      <c r="O13" s="193"/>
      <c r="P13" s="193">
        <v>4419</v>
      </c>
    </row>
    <row r="14" spans="2:17" ht="12.75" customHeight="1">
      <c r="B14" s="4">
        <f t="shared" si="0"/>
        <v>41328</v>
      </c>
      <c r="C14" s="4"/>
      <c r="D14" s="193">
        <v>788128</v>
      </c>
      <c r="E14" s="193"/>
      <c r="F14" s="193"/>
      <c r="G14" s="193">
        <f t="shared" si="1"/>
        <v>571133</v>
      </c>
      <c r="H14" s="193"/>
      <c r="I14" s="193"/>
      <c r="J14" s="193">
        <v>1359261</v>
      </c>
      <c r="K14" s="193"/>
      <c r="L14" s="193"/>
      <c r="M14" s="193">
        <v>2714</v>
      </c>
      <c r="N14" s="193"/>
      <c r="O14" s="193"/>
      <c r="P14" s="193">
        <v>4505</v>
      </c>
    </row>
    <row r="15" spans="2:17" ht="12.75" customHeight="1">
      <c r="B15" s="4">
        <f>B14+7</f>
        <v>41335</v>
      </c>
      <c r="C15" s="4"/>
      <c r="D15" s="193">
        <v>789970</v>
      </c>
      <c r="E15" s="193"/>
      <c r="F15" s="193"/>
      <c r="G15" s="193">
        <f t="shared" si="1"/>
        <v>568341</v>
      </c>
      <c r="H15" s="193"/>
      <c r="I15" s="193"/>
      <c r="J15" s="193">
        <v>1358311</v>
      </c>
      <c r="K15" s="193"/>
      <c r="L15" s="193"/>
      <c r="M15" s="193">
        <v>2591</v>
      </c>
      <c r="N15" s="193"/>
      <c r="O15" s="193"/>
      <c r="P15" s="193">
        <v>4499</v>
      </c>
    </row>
    <row r="16" spans="2:17" ht="12.75" customHeight="1">
      <c r="B16" s="4">
        <f t="shared" ref="B16:B58" si="2">B15+7</f>
        <v>41342</v>
      </c>
      <c r="C16" s="4"/>
      <c r="D16" s="193">
        <v>789088</v>
      </c>
      <c r="E16" s="193"/>
      <c r="F16" s="193"/>
      <c r="G16" s="193">
        <f t="shared" si="1"/>
        <v>567021</v>
      </c>
      <c r="H16" s="193"/>
      <c r="I16" s="193"/>
      <c r="J16" s="193">
        <v>1356109</v>
      </c>
      <c r="K16" s="193"/>
      <c r="L16" s="193"/>
      <c r="M16" s="193">
        <v>2565</v>
      </c>
      <c r="N16" s="193"/>
      <c r="O16" s="193"/>
      <c r="P16" s="193">
        <v>4396</v>
      </c>
    </row>
    <row r="17" spans="2:16" ht="12.75" customHeight="1">
      <c r="B17" s="4">
        <f t="shared" si="2"/>
        <v>41349</v>
      </c>
      <c r="C17" s="4"/>
      <c r="D17" s="193">
        <v>787534</v>
      </c>
      <c r="E17" s="193"/>
      <c r="F17" s="193"/>
      <c r="G17" s="193">
        <f t="shared" si="1"/>
        <v>553668</v>
      </c>
      <c r="H17" s="193"/>
      <c r="I17" s="193"/>
      <c r="J17" s="193">
        <v>1341202</v>
      </c>
      <c r="K17" s="193"/>
      <c r="L17" s="193"/>
      <c r="M17" s="193">
        <v>1982</v>
      </c>
      <c r="N17" s="193"/>
      <c r="O17" s="193"/>
      <c r="P17" s="193">
        <v>4308</v>
      </c>
    </row>
    <row r="18" spans="2:16" ht="12.75" customHeight="1">
      <c r="B18" s="4">
        <f t="shared" si="2"/>
        <v>41356</v>
      </c>
      <c r="C18" s="4"/>
      <c r="D18" s="193">
        <v>804417</v>
      </c>
      <c r="E18" s="193"/>
      <c r="F18" s="193"/>
      <c r="G18" s="193">
        <f t="shared" si="1"/>
        <v>560256</v>
      </c>
      <c r="H18" s="193"/>
      <c r="I18" s="193"/>
      <c r="J18" s="193">
        <v>1364673</v>
      </c>
      <c r="K18" s="193"/>
      <c r="L18" s="193"/>
      <c r="M18" s="193">
        <v>1956</v>
      </c>
      <c r="N18" s="193"/>
      <c r="O18" s="193"/>
      <c r="P18" s="193">
        <v>4439</v>
      </c>
    </row>
    <row r="19" spans="2:16" ht="12.75" customHeight="1">
      <c r="B19" s="4">
        <f t="shared" si="2"/>
        <v>41363</v>
      </c>
      <c r="C19" s="4"/>
      <c r="D19" s="193">
        <v>816834</v>
      </c>
      <c r="E19" s="193"/>
      <c r="F19" s="193"/>
      <c r="G19" s="193">
        <f t="shared" si="1"/>
        <v>521654</v>
      </c>
      <c r="H19" s="193"/>
      <c r="I19" s="193"/>
      <c r="J19" s="193">
        <v>1338488</v>
      </c>
      <c r="K19" s="193"/>
      <c r="L19" s="193"/>
      <c r="M19" s="193">
        <v>2275</v>
      </c>
      <c r="N19" s="193"/>
      <c r="O19" s="193"/>
      <c r="P19" s="193">
        <v>4366</v>
      </c>
    </row>
    <row r="20" spans="2:16" ht="12.75" customHeight="1">
      <c r="B20" s="4">
        <f t="shared" si="2"/>
        <v>41370</v>
      </c>
      <c r="C20" s="4"/>
      <c r="D20" s="193">
        <v>885741</v>
      </c>
      <c r="E20" s="193"/>
      <c r="F20" s="193"/>
      <c r="G20" s="193">
        <f t="shared" si="1"/>
        <v>539599</v>
      </c>
      <c r="H20" s="193"/>
      <c r="I20" s="193"/>
      <c r="J20" s="193">
        <v>1425340</v>
      </c>
      <c r="K20" s="193"/>
      <c r="L20" s="193"/>
      <c r="M20" s="193">
        <v>2631</v>
      </c>
      <c r="N20" s="193"/>
      <c r="O20" s="193"/>
      <c r="P20" s="193">
        <v>4286</v>
      </c>
    </row>
    <row r="21" spans="2:16" ht="12.75" customHeight="1">
      <c r="B21" s="4">
        <f t="shared" si="2"/>
        <v>41377</v>
      </c>
      <c r="C21" s="4"/>
      <c r="D21" s="193">
        <v>886187</v>
      </c>
      <c r="E21" s="193"/>
      <c r="F21" s="193"/>
      <c r="G21" s="193">
        <f t="shared" si="1"/>
        <v>572499</v>
      </c>
      <c r="H21" s="193"/>
      <c r="I21" s="193"/>
      <c r="J21" s="193">
        <v>1458686</v>
      </c>
      <c r="K21" s="193"/>
      <c r="L21" s="193"/>
      <c r="M21" s="193">
        <v>3049</v>
      </c>
      <c r="N21" s="193"/>
      <c r="O21" s="193"/>
      <c r="P21" s="193">
        <v>4681</v>
      </c>
    </row>
    <row r="22" spans="2:16">
      <c r="B22" s="4">
        <f t="shared" si="2"/>
        <v>41384</v>
      </c>
      <c r="C22" s="4"/>
      <c r="D22" s="193">
        <v>869459</v>
      </c>
      <c r="E22" s="193"/>
      <c r="F22" s="193"/>
      <c r="G22" s="193">
        <f t="shared" si="1"/>
        <v>565544</v>
      </c>
      <c r="H22" s="193"/>
      <c r="I22" s="193"/>
      <c r="J22" s="193">
        <v>1435003</v>
      </c>
      <c r="K22" s="193"/>
      <c r="L22" s="193"/>
      <c r="M22" s="193">
        <v>3049</v>
      </c>
      <c r="N22" s="193"/>
      <c r="O22" s="193"/>
      <c r="P22" s="193">
        <v>4383</v>
      </c>
    </row>
    <row r="23" spans="2:16">
      <c r="B23" s="4">
        <f t="shared" si="2"/>
        <v>41391</v>
      </c>
      <c r="C23" s="4"/>
      <c r="D23" s="193">
        <v>854104</v>
      </c>
      <c r="E23" s="193"/>
      <c r="F23" s="193"/>
      <c r="G23" s="193">
        <f t="shared" si="1"/>
        <v>579730</v>
      </c>
      <c r="H23" s="193"/>
      <c r="I23" s="193"/>
      <c r="J23" s="193">
        <v>1433834</v>
      </c>
      <c r="K23" s="193"/>
      <c r="L23" s="193"/>
      <c r="M23" s="193">
        <v>3277</v>
      </c>
      <c r="N23" s="193"/>
      <c r="O23" s="193"/>
      <c r="P23" s="193">
        <v>4529</v>
      </c>
    </row>
    <row r="24" spans="2:16">
      <c r="B24" s="4">
        <f t="shared" si="2"/>
        <v>41398</v>
      </c>
      <c r="C24" s="4"/>
      <c r="D24" s="193">
        <v>839654</v>
      </c>
      <c r="E24" s="193"/>
      <c r="F24" s="193"/>
      <c r="G24" s="193">
        <f t="shared" si="1"/>
        <v>569528</v>
      </c>
      <c r="H24" s="193"/>
      <c r="I24" s="193"/>
      <c r="J24" s="193">
        <v>1409182</v>
      </c>
      <c r="K24" s="193"/>
      <c r="L24" s="193"/>
      <c r="M24" s="193">
        <v>3081</v>
      </c>
      <c r="N24" s="193"/>
      <c r="O24" s="193"/>
      <c r="P24" s="193">
        <v>4231</v>
      </c>
    </row>
    <row r="25" spans="2:16">
      <c r="B25" s="4">
        <f t="shared" si="2"/>
        <v>41405</v>
      </c>
      <c r="C25" s="4"/>
      <c r="D25" s="193">
        <v>849462</v>
      </c>
      <c r="E25" s="193"/>
      <c r="F25" s="193"/>
      <c r="G25" s="193">
        <f t="shared" si="1"/>
        <v>543045</v>
      </c>
      <c r="H25" s="193"/>
      <c r="I25" s="193"/>
      <c r="J25" s="193">
        <v>1392507</v>
      </c>
      <c r="K25" s="193"/>
      <c r="L25" s="193"/>
      <c r="M25" s="193">
        <v>2770</v>
      </c>
      <c r="N25" s="193"/>
      <c r="O25" s="193"/>
      <c r="P25" s="193">
        <v>4114</v>
      </c>
    </row>
    <row r="26" spans="2:16">
      <c r="B26" s="4">
        <f t="shared" si="2"/>
        <v>41412</v>
      </c>
      <c r="C26" s="4"/>
      <c r="D26" s="193">
        <v>857343</v>
      </c>
      <c r="E26" s="193"/>
      <c r="F26" s="193"/>
      <c r="G26" s="193">
        <f t="shared" si="1"/>
        <v>518089</v>
      </c>
      <c r="H26" s="193"/>
      <c r="I26" s="193"/>
      <c r="J26" s="193">
        <v>1375432</v>
      </c>
      <c r="K26" s="193"/>
      <c r="L26" s="193"/>
      <c r="M26" s="193">
        <v>2819</v>
      </c>
      <c r="N26" s="193"/>
      <c r="O26" s="193"/>
      <c r="P26" s="193">
        <v>4294</v>
      </c>
    </row>
    <row r="27" spans="2:16">
      <c r="B27" s="4">
        <f t="shared" si="2"/>
        <v>41419</v>
      </c>
      <c r="C27" s="4"/>
      <c r="D27" s="193">
        <v>869752</v>
      </c>
      <c r="E27" s="193"/>
      <c r="F27" s="193"/>
      <c r="G27" s="193">
        <f t="shared" si="1"/>
        <v>551849</v>
      </c>
      <c r="H27" s="193"/>
      <c r="I27" s="193"/>
      <c r="J27" s="193">
        <v>1421601</v>
      </c>
      <c r="K27" s="193"/>
      <c r="L27" s="193"/>
      <c r="M27" s="193">
        <v>2729</v>
      </c>
      <c r="N27" s="193"/>
      <c r="O27" s="193"/>
      <c r="P27" s="193">
        <v>4239</v>
      </c>
    </row>
    <row r="28" spans="2:16">
      <c r="B28" s="4">
        <f t="shared" si="2"/>
        <v>41426</v>
      </c>
      <c r="C28" s="4"/>
      <c r="D28" s="193">
        <v>907543</v>
      </c>
      <c r="E28" s="193"/>
      <c r="F28" s="193"/>
      <c r="G28" s="193">
        <f t="shared" si="1"/>
        <v>508282</v>
      </c>
      <c r="H28" s="193"/>
      <c r="I28" s="193"/>
      <c r="J28" s="193">
        <v>1415825</v>
      </c>
      <c r="K28" s="193"/>
      <c r="L28" s="193"/>
      <c r="M28" s="193">
        <v>2905</v>
      </c>
      <c r="N28" s="193"/>
      <c r="O28" s="193"/>
      <c r="P28" s="193">
        <v>4234</v>
      </c>
    </row>
    <row r="29" spans="2:16">
      <c r="B29" s="4">
        <f t="shared" si="2"/>
        <v>41433</v>
      </c>
      <c r="C29" s="4"/>
      <c r="D29" s="193">
        <v>926716</v>
      </c>
      <c r="E29" s="193"/>
      <c r="F29" s="193"/>
      <c r="G29" s="193">
        <f t="shared" si="1"/>
        <v>599049</v>
      </c>
      <c r="H29" s="193"/>
      <c r="I29" s="193"/>
      <c r="J29" s="193">
        <v>1525765</v>
      </c>
      <c r="K29" s="193"/>
      <c r="L29" s="193"/>
      <c r="M29" s="193">
        <v>3365</v>
      </c>
      <c r="N29" s="193"/>
      <c r="O29" s="193"/>
      <c r="P29" s="193">
        <v>4565</v>
      </c>
    </row>
    <row r="30" spans="2:16">
      <c r="B30" s="4">
        <f t="shared" si="2"/>
        <v>41440</v>
      </c>
      <c r="C30" s="4"/>
      <c r="D30" s="193">
        <v>926148</v>
      </c>
      <c r="E30" s="193"/>
      <c r="F30" s="193"/>
      <c r="G30" s="193">
        <f t="shared" si="1"/>
        <v>593862</v>
      </c>
      <c r="H30" s="193"/>
      <c r="I30" s="193"/>
      <c r="J30" s="193">
        <v>1520010</v>
      </c>
      <c r="K30" s="193"/>
      <c r="L30" s="193"/>
      <c r="M30" s="193">
        <v>2988</v>
      </c>
      <c r="N30" s="193"/>
      <c r="O30" s="193"/>
      <c r="P30" s="193">
        <v>4889</v>
      </c>
    </row>
    <row r="31" spans="2:16">
      <c r="B31" s="4">
        <f t="shared" si="2"/>
        <v>41447</v>
      </c>
      <c r="C31" s="4"/>
      <c r="D31" s="193">
        <v>884709</v>
      </c>
      <c r="E31" s="193"/>
      <c r="F31" s="193"/>
      <c r="G31" s="193">
        <f t="shared" si="1"/>
        <v>593598</v>
      </c>
      <c r="H31" s="193"/>
      <c r="I31" s="193"/>
      <c r="J31" s="193">
        <v>1478307</v>
      </c>
      <c r="K31" s="193"/>
      <c r="L31" s="193"/>
      <c r="M31" s="193">
        <v>3117</v>
      </c>
      <c r="N31" s="193"/>
      <c r="O31" s="193"/>
      <c r="P31" s="193">
        <v>4608</v>
      </c>
    </row>
    <row r="32" spans="2:16">
      <c r="B32" s="4">
        <f t="shared" si="2"/>
        <v>41454</v>
      </c>
      <c r="C32" s="4"/>
      <c r="D32" s="193">
        <v>859172</v>
      </c>
      <c r="E32" s="193"/>
      <c r="F32" s="193"/>
      <c r="G32" s="193">
        <f t="shared" si="1"/>
        <v>567192</v>
      </c>
      <c r="H32" s="193"/>
      <c r="I32" s="193"/>
      <c r="J32" s="193">
        <v>1426364</v>
      </c>
      <c r="K32" s="193"/>
      <c r="L32" s="193"/>
      <c r="M32" s="193">
        <v>2819</v>
      </c>
      <c r="N32" s="193"/>
      <c r="O32" s="193"/>
      <c r="P32" s="193">
        <v>4233</v>
      </c>
    </row>
    <row r="33" spans="2:16">
      <c r="B33" s="4">
        <f t="shared" si="2"/>
        <v>41461</v>
      </c>
      <c r="C33" s="4"/>
      <c r="D33" s="193">
        <v>879257</v>
      </c>
      <c r="E33" s="193"/>
      <c r="F33" s="193"/>
      <c r="G33" s="193">
        <f t="shared" si="1"/>
        <v>499212</v>
      </c>
      <c r="H33" s="193"/>
      <c r="I33" s="193"/>
      <c r="J33" s="193">
        <v>1378469</v>
      </c>
      <c r="K33" s="193"/>
      <c r="L33" s="193"/>
      <c r="M33" s="193">
        <v>2955</v>
      </c>
      <c r="N33" s="193"/>
      <c r="O33" s="193"/>
      <c r="P33" s="193">
        <v>4261</v>
      </c>
    </row>
    <row r="34" spans="2:16">
      <c r="B34" s="4">
        <f t="shared" si="2"/>
        <v>41468</v>
      </c>
      <c r="C34" s="4"/>
      <c r="D34" s="193">
        <v>882274</v>
      </c>
      <c r="E34" s="193"/>
      <c r="F34" s="193"/>
      <c r="G34" s="193">
        <f t="shared" si="1"/>
        <v>615916</v>
      </c>
      <c r="H34" s="193"/>
      <c r="I34" s="193"/>
      <c r="J34" s="193">
        <v>1498190</v>
      </c>
      <c r="K34" s="193"/>
      <c r="L34" s="193"/>
      <c r="M34" s="193">
        <v>3515</v>
      </c>
      <c r="N34" s="193"/>
      <c r="O34" s="193"/>
      <c r="P34" s="193">
        <v>4550</v>
      </c>
    </row>
    <row r="35" spans="2:16">
      <c r="B35" s="4">
        <f t="shared" si="2"/>
        <v>41475</v>
      </c>
      <c r="C35" s="4"/>
      <c r="D35" s="193">
        <v>898326</v>
      </c>
      <c r="E35" s="193"/>
      <c r="F35" s="193"/>
      <c r="G35" s="193">
        <f t="shared" si="1"/>
        <v>604999</v>
      </c>
      <c r="H35" s="193"/>
      <c r="I35" s="193"/>
      <c r="J35" s="193">
        <v>1503325</v>
      </c>
      <c r="K35" s="193"/>
      <c r="L35" s="193"/>
      <c r="M35" s="193">
        <v>3341</v>
      </c>
      <c r="N35" s="193"/>
      <c r="O35" s="193"/>
      <c r="P35" s="193">
        <v>4332</v>
      </c>
    </row>
    <row r="36" spans="2:16">
      <c r="B36" s="4">
        <f t="shared" si="2"/>
        <v>41482</v>
      </c>
      <c r="C36" s="4"/>
      <c r="D36" s="193">
        <v>874328</v>
      </c>
      <c r="E36" s="193"/>
      <c r="F36" s="193"/>
      <c r="G36" s="193">
        <f t="shared" si="1"/>
        <v>595077</v>
      </c>
      <c r="H36" s="193"/>
      <c r="I36" s="193"/>
      <c r="J36" s="193">
        <v>1469405</v>
      </c>
      <c r="K36" s="193"/>
      <c r="L36" s="193"/>
      <c r="M36" s="193">
        <v>3158</v>
      </c>
      <c r="N36" s="193"/>
      <c r="O36" s="193"/>
      <c r="P36" s="193">
        <v>4687</v>
      </c>
    </row>
    <row r="37" spans="2:16">
      <c r="B37" s="4">
        <f t="shared" si="2"/>
        <v>41489</v>
      </c>
      <c r="C37" s="4"/>
      <c r="D37" s="193">
        <v>910850</v>
      </c>
      <c r="E37" s="193"/>
      <c r="F37" s="193"/>
      <c r="G37" s="193">
        <f t="shared" si="1"/>
        <v>615842</v>
      </c>
      <c r="H37" s="193"/>
      <c r="I37" s="193"/>
      <c r="J37" s="193">
        <v>1526692</v>
      </c>
      <c r="K37" s="193"/>
      <c r="L37" s="193"/>
      <c r="M37" s="193">
        <v>3430</v>
      </c>
      <c r="N37" s="193"/>
      <c r="O37" s="193"/>
      <c r="P37" s="193">
        <v>4669</v>
      </c>
    </row>
    <row r="38" spans="2:16">
      <c r="B38" s="4">
        <f t="shared" si="2"/>
        <v>41496</v>
      </c>
      <c r="C38" s="4"/>
      <c r="D38" s="193">
        <v>893441</v>
      </c>
      <c r="E38" s="193"/>
      <c r="F38" s="193"/>
      <c r="G38" s="193">
        <f t="shared" si="1"/>
        <v>591859</v>
      </c>
      <c r="H38" s="193"/>
      <c r="I38" s="193"/>
      <c r="J38" s="193">
        <v>1485300</v>
      </c>
      <c r="K38" s="193"/>
      <c r="L38" s="193"/>
      <c r="M38" s="193">
        <v>3107</v>
      </c>
      <c r="N38" s="193"/>
      <c r="O38" s="193"/>
      <c r="P38" s="193">
        <v>4565</v>
      </c>
    </row>
    <row r="39" spans="2:16">
      <c r="B39" s="4">
        <f t="shared" si="2"/>
        <v>41503</v>
      </c>
      <c r="C39" s="4"/>
      <c r="D39" s="193">
        <v>894300</v>
      </c>
      <c r="E39" s="193"/>
      <c r="F39" s="193"/>
      <c r="G39" s="193">
        <f t="shared" si="1"/>
        <v>609725</v>
      </c>
      <c r="H39" s="193"/>
      <c r="I39" s="193"/>
      <c r="J39" s="193">
        <v>1504025</v>
      </c>
      <c r="K39" s="193"/>
      <c r="L39" s="193"/>
      <c r="M39" s="193">
        <v>3153</v>
      </c>
      <c r="N39" s="193"/>
      <c r="O39" s="193"/>
      <c r="P39" s="193">
        <v>4714</v>
      </c>
    </row>
    <row r="40" spans="2:16">
      <c r="B40" s="4">
        <f t="shared" si="2"/>
        <v>41510</v>
      </c>
      <c r="C40" s="4"/>
      <c r="D40" s="193">
        <v>895563</v>
      </c>
      <c r="E40" s="193"/>
      <c r="F40" s="193"/>
      <c r="G40" s="193">
        <f t="shared" si="1"/>
        <v>574898</v>
      </c>
      <c r="H40" s="193"/>
      <c r="I40" s="193"/>
      <c r="J40" s="193">
        <v>1470461</v>
      </c>
      <c r="K40" s="193"/>
      <c r="L40" s="193"/>
      <c r="M40" s="193">
        <v>2787</v>
      </c>
      <c r="N40" s="193"/>
      <c r="O40" s="193"/>
      <c r="P40" s="193">
        <v>4374</v>
      </c>
    </row>
    <row r="41" spans="2:16">
      <c r="B41" s="4">
        <f t="shared" si="2"/>
        <v>41517</v>
      </c>
      <c r="C41" s="4"/>
      <c r="D41" s="193">
        <v>895939</v>
      </c>
      <c r="E41" s="193"/>
      <c r="F41" s="193"/>
      <c r="G41" s="193">
        <f t="shared" si="1"/>
        <v>561075</v>
      </c>
      <c r="H41" s="193"/>
      <c r="I41" s="193"/>
      <c r="J41" s="193">
        <v>1457014</v>
      </c>
      <c r="K41" s="193"/>
      <c r="L41" s="193"/>
      <c r="M41" s="193">
        <v>3195</v>
      </c>
      <c r="N41" s="193"/>
      <c r="O41" s="193"/>
      <c r="P41" s="193">
        <v>4306</v>
      </c>
    </row>
    <row r="42" spans="2:16">
      <c r="B42" s="4">
        <f t="shared" si="2"/>
        <v>41524</v>
      </c>
      <c r="C42" s="4"/>
      <c r="D42" s="193">
        <v>873334</v>
      </c>
      <c r="E42" s="193"/>
      <c r="F42" s="193"/>
      <c r="G42" s="193">
        <f t="shared" si="1"/>
        <v>523855</v>
      </c>
      <c r="H42" s="193"/>
      <c r="I42" s="193"/>
      <c r="J42" s="193">
        <v>1397189</v>
      </c>
      <c r="K42" s="193"/>
      <c r="L42" s="193"/>
      <c r="M42" s="193">
        <v>2959</v>
      </c>
      <c r="N42" s="193"/>
      <c r="O42" s="193"/>
      <c r="P42" s="193">
        <v>4345</v>
      </c>
    </row>
    <row r="43" spans="2:16">
      <c r="B43" s="4">
        <f t="shared" si="2"/>
        <v>41531</v>
      </c>
      <c r="C43" s="4"/>
      <c r="D43" s="193">
        <v>863863</v>
      </c>
      <c r="E43" s="193"/>
      <c r="F43" s="193"/>
      <c r="G43" s="193">
        <f t="shared" si="1"/>
        <v>588026</v>
      </c>
      <c r="H43" s="193"/>
      <c r="I43" s="193"/>
      <c r="J43" s="193">
        <v>1451889</v>
      </c>
      <c r="K43" s="193"/>
      <c r="L43" s="193"/>
      <c r="M43" s="193">
        <v>3198</v>
      </c>
      <c r="N43" s="193"/>
      <c r="O43" s="193"/>
      <c r="P43" s="193">
        <v>4575</v>
      </c>
    </row>
    <row r="44" spans="2:16">
      <c r="B44" s="4">
        <f t="shared" si="2"/>
        <v>41538</v>
      </c>
      <c r="C44" s="4"/>
      <c r="D44" s="193">
        <v>875055</v>
      </c>
      <c r="E44" s="193"/>
      <c r="F44" s="193"/>
      <c r="G44" s="193">
        <f t="shared" si="1"/>
        <v>571984</v>
      </c>
      <c r="H44" s="193"/>
      <c r="I44" s="193"/>
      <c r="J44" s="193">
        <v>1447039</v>
      </c>
      <c r="K44" s="193"/>
      <c r="L44" s="193"/>
      <c r="M44" s="193">
        <v>2970</v>
      </c>
      <c r="N44" s="193"/>
      <c r="O44" s="193"/>
      <c r="P44" s="193">
        <v>4409</v>
      </c>
    </row>
    <row r="45" spans="2:16">
      <c r="B45" s="4">
        <f t="shared" si="2"/>
        <v>41545</v>
      </c>
      <c r="C45" s="4"/>
      <c r="D45" s="193">
        <v>856377</v>
      </c>
      <c r="E45" s="193"/>
      <c r="F45" s="193"/>
      <c r="G45" s="193">
        <f t="shared" si="1"/>
        <v>571103</v>
      </c>
      <c r="H45" s="193"/>
      <c r="I45" s="193"/>
      <c r="J45" s="193">
        <v>1427480</v>
      </c>
      <c r="K45" s="193"/>
      <c r="L45" s="193"/>
      <c r="M45" s="193">
        <v>2846</v>
      </c>
      <c r="N45" s="193"/>
      <c r="O45" s="193"/>
      <c r="P45" s="193">
        <v>4271</v>
      </c>
    </row>
    <row r="46" spans="2:16">
      <c r="B46" s="4">
        <f t="shared" si="2"/>
        <v>41552</v>
      </c>
      <c r="C46" s="4"/>
      <c r="D46" s="193">
        <v>869880</v>
      </c>
      <c r="E46" s="193"/>
      <c r="F46" s="193"/>
      <c r="G46" s="193">
        <f t="shared" si="1"/>
        <v>568918</v>
      </c>
      <c r="H46" s="193"/>
      <c r="I46" s="193"/>
      <c r="J46" s="193">
        <v>1438798</v>
      </c>
      <c r="K46" s="193"/>
      <c r="L46" s="193"/>
      <c r="M46" s="193">
        <v>2526</v>
      </c>
      <c r="N46" s="193"/>
      <c r="O46" s="193"/>
      <c r="P46" s="193">
        <v>4236</v>
      </c>
    </row>
    <row r="47" spans="2:16">
      <c r="B47" s="4">
        <f t="shared" si="2"/>
        <v>41559</v>
      </c>
      <c r="C47" s="4"/>
      <c r="D47" s="193">
        <v>874129</v>
      </c>
      <c r="E47" s="193"/>
      <c r="F47" s="193"/>
      <c r="G47" s="193">
        <f t="shared" si="1"/>
        <v>584045</v>
      </c>
      <c r="H47" s="193"/>
      <c r="I47" s="193"/>
      <c r="J47" s="193">
        <v>1458174</v>
      </c>
      <c r="K47" s="193"/>
      <c r="L47" s="193"/>
      <c r="M47" s="193">
        <v>2772</v>
      </c>
      <c r="N47" s="193"/>
      <c r="O47" s="193"/>
      <c r="P47" s="193">
        <v>4446</v>
      </c>
    </row>
    <row r="48" spans="2:16">
      <c r="B48" s="4">
        <f t="shared" si="2"/>
        <v>41566</v>
      </c>
      <c r="C48" s="4"/>
      <c r="D48" s="193">
        <v>881815</v>
      </c>
      <c r="E48" s="193"/>
      <c r="F48" s="193"/>
      <c r="G48" s="193">
        <f t="shared" si="1"/>
        <v>560543</v>
      </c>
      <c r="H48" s="193"/>
      <c r="I48" s="193"/>
      <c r="J48" s="193">
        <v>1442358</v>
      </c>
      <c r="K48" s="193"/>
      <c r="L48" s="193"/>
      <c r="M48" s="193">
        <v>2600</v>
      </c>
      <c r="N48" s="193"/>
      <c r="O48" s="193"/>
      <c r="P48" s="193">
        <v>4410</v>
      </c>
    </row>
    <row r="49" spans="2:16">
      <c r="B49" s="4">
        <f t="shared" si="2"/>
        <v>41573</v>
      </c>
      <c r="C49" s="4"/>
      <c r="D49" s="193">
        <v>882161</v>
      </c>
      <c r="E49" s="193"/>
      <c r="F49" s="193"/>
      <c r="G49" s="193">
        <f t="shared" si="1"/>
        <v>572771</v>
      </c>
      <c r="H49" s="193"/>
      <c r="I49" s="193"/>
      <c r="J49" s="193">
        <v>1454932</v>
      </c>
      <c r="K49" s="193"/>
      <c r="L49" s="193"/>
      <c r="M49" s="193">
        <v>2619</v>
      </c>
      <c r="N49" s="193"/>
      <c r="O49" s="193"/>
      <c r="P49" s="193">
        <v>4696</v>
      </c>
    </row>
    <row r="50" spans="2:16">
      <c r="B50" s="4">
        <f t="shared" si="2"/>
        <v>41580</v>
      </c>
      <c r="C50" s="4"/>
      <c r="D50" s="193">
        <v>856083</v>
      </c>
      <c r="E50" s="193"/>
      <c r="F50" s="193"/>
      <c r="G50" s="193">
        <f t="shared" si="1"/>
        <v>549147</v>
      </c>
      <c r="H50" s="193"/>
      <c r="I50" s="193"/>
      <c r="J50" s="193">
        <v>1405230</v>
      </c>
      <c r="K50" s="193"/>
      <c r="L50" s="193"/>
      <c r="M50" s="193">
        <v>2780</v>
      </c>
      <c r="N50" s="193"/>
      <c r="O50" s="193"/>
      <c r="P50" s="193">
        <v>4392</v>
      </c>
    </row>
    <row r="51" spans="2:16">
      <c r="B51" s="4">
        <f t="shared" si="2"/>
        <v>41587</v>
      </c>
      <c r="C51" s="4"/>
      <c r="D51" s="193">
        <v>846380</v>
      </c>
      <c r="E51" s="193"/>
      <c r="F51" s="193"/>
      <c r="G51" s="193">
        <f t="shared" si="1"/>
        <v>565621</v>
      </c>
      <c r="H51" s="193"/>
      <c r="I51" s="193"/>
      <c r="J51" s="193">
        <v>1412001</v>
      </c>
      <c r="K51" s="193"/>
      <c r="L51" s="193"/>
      <c r="M51" s="193">
        <v>2493</v>
      </c>
      <c r="N51" s="193"/>
      <c r="O51" s="193"/>
      <c r="P51" s="193">
        <v>4479</v>
      </c>
    </row>
    <row r="52" spans="2:16">
      <c r="B52" s="4">
        <f t="shared" si="2"/>
        <v>41594</v>
      </c>
      <c r="C52" s="4"/>
      <c r="D52" s="193">
        <v>820194</v>
      </c>
      <c r="E52" s="193"/>
      <c r="F52" s="193"/>
      <c r="G52" s="193">
        <f t="shared" si="1"/>
        <v>551692</v>
      </c>
      <c r="H52" s="193"/>
      <c r="I52" s="193"/>
      <c r="J52" s="193">
        <v>1371886</v>
      </c>
      <c r="K52" s="193"/>
      <c r="L52" s="193"/>
      <c r="M52" s="193">
        <v>2098</v>
      </c>
      <c r="N52" s="193"/>
      <c r="O52" s="193"/>
      <c r="P52" s="193">
        <v>4214</v>
      </c>
    </row>
    <row r="53" spans="2:16">
      <c r="B53" s="4">
        <f t="shared" si="2"/>
        <v>41601</v>
      </c>
      <c r="C53" s="4"/>
      <c r="D53" s="193">
        <v>798243</v>
      </c>
      <c r="E53" s="193"/>
      <c r="F53" s="193"/>
      <c r="G53" s="193">
        <f t="shared" si="1"/>
        <v>558190</v>
      </c>
      <c r="H53" s="193"/>
      <c r="I53" s="193"/>
      <c r="J53" s="193">
        <v>1356433</v>
      </c>
      <c r="K53" s="193"/>
      <c r="L53" s="193"/>
      <c r="M53" s="193">
        <v>1857</v>
      </c>
      <c r="N53" s="193"/>
      <c r="O53" s="193"/>
      <c r="P53" s="193">
        <v>4172</v>
      </c>
    </row>
    <row r="54" spans="2:16">
      <c r="B54" s="4">
        <f t="shared" si="2"/>
        <v>41608</v>
      </c>
      <c r="C54" s="4"/>
      <c r="D54" s="193">
        <v>812090</v>
      </c>
      <c r="E54" s="193"/>
      <c r="F54" s="193"/>
      <c r="G54" s="193">
        <f t="shared" si="1"/>
        <v>448962</v>
      </c>
      <c r="H54" s="193"/>
      <c r="I54" s="193"/>
      <c r="J54" s="193">
        <v>1261052</v>
      </c>
      <c r="K54" s="193"/>
      <c r="L54" s="193"/>
      <c r="M54" s="193">
        <v>2209</v>
      </c>
      <c r="N54" s="193"/>
      <c r="O54" s="193"/>
      <c r="P54" s="193">
        <v>3920</v>
      </c>
    </row>
    <row r="55" spans="2:16">
      <c r="B55" s="4">
        <f t="shared" si="2"/>
        <v>41615</v>
      </c>
      <c r="C55" s="4"/>
      <c r="D55" s="193">
        <v>833289</v>
      </c>
      <c r="E55" s="193"/>
      <c r="F55" s="193"/>
      <c r="G55" s="193">
        <f t="shared" si="1"/>
        <v>564386</v>
      </c>
      <c r="H55" s="193"/>
      <c r="I55" s="193"/>
      <c r="J55" s="193">
        <v>1397675</v>
      </c>
      <c r="K55" s="193"/>
      <c r="L55" s="193"/>
      <c r="M55" s="197">
        <v>2207</v>
      </c>
      <c r="N55" s="193"/>
      <c r="O55" s="193"/>
      <c r="P55" s="193">
        <v>4352</v>
      </c>
    </row>
    <row r="56" spans="2:16">
      <c r="B56" s="4">
        <f t="shared" si="2"/>
        <v>41622</v>
      </c>
      <c r="C56" s="4"/>
      <c r="D56" s="193">
        <v>815733</v>
      </c>
      <c r="E56" s="193"/>
      <c r="F56" s="193"/>
      <c r="G56" s="193">
        <f t="shared" si="1"/>
        <v>548600</v>
      </c>
      <c r="H56" s="193"/>
      <c r="I56" s="193"/>
      <c r="J56" s="193">
        <v>1364333</v>
      </c>
      <c r="K56" s="193"/>
      <c r="L56" s="193"/>
      <c r="M56" s="197">
        <v>2014</v>
      </c>
      <c r="N56" s="193"/>
      <c r="O56" s="193"/>
      <c r="P56" s="193">
        <v>4189</v>
      </c>
    </row>
    <row r="57" spans="2:16">
      <c r="B57" s="4">
        <f t="shared" si="2"/>
        <v>41629</v>
      </c>
      <c r="C57" s="4"/>
      <c r="D57" s="193">
        <v>821794</v>
      </c>
      <c r="E57" s="193"/>
      <c r="F57" s="193"/>
      <c r="G57" s="193">
        <f t="shared" si="1"/>
        <v>541254</v>
      </c>
      <c r="H57" s="193"/>
      <c r="I57" s="193"/>
      <c r="J57" s="193">
        <v>1363048</v>
      </c>
      <c r="K57" s="193"/>
      <c r="L57" s="193"/>
      <c r="M57" s="197">
        <v>2269</v>
      </c>
      <c r="N57" s="193"/>
      <c r="O57" s="193"/>
      <c r="P57" s="193">
        <v>4281</v>
      </c>
    </row>
    <row r="58" spans="2:16">
      <c r="B58" s="4">
        <f t="shared" si="2"/>
        <v>41636</v>
      </c>
      <c r="C58" s="4"/>
      <c r="D58" s="193">
        <v>835855</v>
      </c>
      <c r="E58" s="193"/>
      <c r="F58" s="193"/>
      <c r="G58" s="193">
        <f t="shared" si="1"/>
        <v>418080</v>
      </c>
      <c r="H58" s="193"/>
      <c r="I58" s="193"/>
      <c r="J58" s="193">
        <v>1253935</v>
      </c>
      <c r="K58" s="193"/>
      <c r="L58" s="193"/>
      <c r="M58" s="197">
        <v>2461</v>
      </c>
      <c r="N58" s="193"/>
      <c r="O58" s="193"/>
      <c r="P58" s="193">
        <v>3919</v>
      </c>
    </row>
    <row r="59" spans="2:16" ht="3.75" customHeight="1"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</row>
    <row r="60" spans="2:16">
      <c r="B60" s="198" t="s">
        <v>230</v>
      </c>
      <c r="C60" s="198"/>
      <c r="D60" s="193">
        <f>SUM(D7:D58)</f>
        <v>44176578</v>
      </c>
      <c r="E60" s="193"/>
      <c r="F60" s="193"/>
      <c r="G60" s="193">
        <f>SUM(G7:G58)</f>
        <v>29107486</v>
      </c>
      <c r="H60" s="193"/>
      <c r="I60" s="193"/>
      <c r="J60" s="193">
        <f>SUM(J7:J58)</f>
        <v>73284064</v>
      </c>
      <c r="K60" s="193"/>
      <c r="L60" s="193"/>
      <c r="M60" s="199">
        <f>SUM(M7:M58)</f>
        <v>145029</v>
      </c>
      <c r="N60" s="193"/>
      <c r="O60" s="193"/>
      <c r="P60" s="199">
        <f>SUM(P7:P58)</f>
        <v>228388</v>
      </c>
    </row>
    <row r="61" spans="2:16">
      <c r="B61" s="198" t="s">
        <v>231</v>
      </c>
      <c r="C61" s="198"/>
      <c r="D61" s="193">
        <v>40283955</v>
      </c>
      <c r="E61" s="193"/>
      <c r="F61" s="193"/>
      <c r="G61" s="193">
        <v>30992771</v>
      </c>
      <c r="H61" s="193"/>
      <c r="I61" s="193"/>
      <c r="J61" s="193">
        <v>71276726</v>
      </c>
      <c r="K61" s="193"/>
      <c r="L61" s="193"/>
      <c r="M61" s="193">
        <v>150634</v>
      </c>
      <c r="N61" s="193"/>
      <c r="O61" s="193"/>
      <c r="P61" s="193">
        <v>236939</v>
      </c>
    </row>
    <row r="62" spans="2:16" ht="3.75" customHeight="1"/>
    <row r="63" spans="2:16" ht="10.5" customHeight="1">
      <c r="B63" s="185" t="s">
        <v>232</v>
      </c>
    </row>
    <row r="64" spans="2:16" ht="10.5" customHeight="1">
      <c r="B64" s="185" t="s">
        <v>233</v>
      </c>
    </row>
  </sheetData>
  <mergeCells count="6">
    <mergeCell ref="D5:K5"/>
    <mergeCell ref="D6:E6"/>
    <mergeCell ref="G6:H6"/>
    <mergeCell ref="J6:K6"/>
    <mergeCell ref="M6:N6"/>
    <mergeCell ref="P6:Q6"/>
  </mergeCells>
  <pageMargins left="0.24" right="0.24" top="0.17" bottom="0.19" header="0.17" footer="0.17"/>
  <pageSetup orientation="portrait" r:id="rId1"/>
  <headerFooter>
    <oddFooter>&amp;C&amp;"Arial,Regular"&amp;9 34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R64"/>
  <sheetViews>
    <sheetView zoomScaleNormal="100" workbookViewId="0">
      <selection activeCell="W10" sqref="W10"/>
    </sheetView>
  </sheetViews>
  <sheetFormatPr defaultColWidth="8.125" defaultRowHeight="12"/>
  <cols>
    <col min="1" max="1" width="3.75" style="185" customWidth="1"/>
    <col min="2" max="2" width="7.25" style="185" customWidth="1"/>
    <col min="3" max="3" width="2.5" style="185" customWidth="1"/>
    <col min="4" max="4" width="9.875" style="185" customWidth="1"/>
    <col min="5" max="5" width="1.25" style="185" customWidth="1"/>
    <col min="6" max="6" width="4.5" style="185" customWidth="1"/>
    <col min="7" max="7" width="9.875" style="185" customWidth="1"/>
    <col min="8" max="8" width="1.875" style="185" customWidth="1"/>
    <col min="9" max="9" width="4.5" style="187" customWidth="1"/>
    <col min="10" max="10" width="9.875" style="185" customWidth="1"/>
    <col min="11" max="11" width="1.125" style="185" customWidth="1"/>
    <col min="12" max="12" width="4.875" style="185" customWidth="1"/>
    <col min="13" max="13" width="9.875" style="185" customWidth="1"/>
    <col min="14" max="14" width="3.125" style="185" customWidth="1"/>
    <col min="15" max="15" width="4.5" style="185" customWidth="1"/>
    <col min="16" max="16" width="11" style="185" customWidth="1"/>
    <col min="17" max="17" width="3.625" style="185" customWidth="1"/>
    <col min="18" max="16384" width="8.125" style="185"/>
  </cols>
  <sheetData>
    <row r="2" spans="2:18">
      <c r="D2" s="186" t="s">
        <v>234</v>
      </c>
    </row>
    <row r="3" spans="2:18">
      <c r="D3" s="188" t="s">
        <v>223</v>
      </c>
    </row>
    <row r="4" spans="2:18" ht="12.75" customHeight="1">
      <c r="D4" s="188" t="s">
        <v>235</v>
      </c>
    </row>
    <row r="5" spans="2:18" s="187" customFormat="1" ht="15" customHeight="1">
      <c r="D5" s="190" t="s">
        <v>236</v>
      </c>
      <c r="E5" s="190"/>
      <c r="F5" s="190"/>
      <c r="G5" s="190"/>
      <c r="H5" s="190"/>
      <c r="I5" s="190"/>
      <c r="J5" s="190"/>
      <c r="K5" s="190"/>
    </row>
    <row r="6" spans="2:18" ht="15" customHeight="1">
      <c r="D6" s="190" t="s">
        <v>226</v>
      </c>
      <c r="E6" s="190"/>
      <c r="F6" s="191"/>
      <c r="G6" s="190" t="s">
        <v>227</v>
      </c>
      <c r="H6" s="190"/>
      <c r="I6" s="192"/>
      <c r="J6" s="190" t="s">
        <v>44</v>
      </c>
      <c r="K6" s="190"/>
      <c r="M6" s="200" t="s">
        <v>237</v>
      </c>
      <c r="N6" s="200"/>
      <c r="P6" s="200" t="s">
        <v>238</v>
      </c>
      <c r="Q6" s="200"/>
    </row>
    <row r="7" spans="2:18" ht="12.75" customHeight="1">
      <c r="B7" s="4">
        <v>41279</v>
      </c>
      <c r="C7" s="4"/>
      <c r="D7" s="193">
        <v>19242</v>
      </c>
      <c r="E7" s="194"/>
      <c r="F7" s="195"/>
      <c r="G7" s="193">
        <f>SUM(J7-D7)</f>
        <v>9813</v>
      </c>
      <c r="H7" s="194"/>
      <c r="I7" s="195"/>
      <c r="J7" s="193">
        <v>29055</v>
      </c>
      <c r="K7" s="196"/>
      <c r="M7" s="193">
        <v>14098</v>
      </c>
      <c r="P7" s="193">
        <v>7363</v>
      </c>
    </row>
    <row r="8" spans="2:18" ht="12.75" customHeight="1">
      <c r="B8" s="4">
        <f t="shared" ref="B8:B14" si="0">B7+7</f>
        <v>41286</v>
      </c>
      <c r="C8" s="4"/>
      <c r="D8" s="193">
        <v>21172</v>
      </c>
      <c r="E8" s="193"/>
      <c r="F8" s="193"/>
      <c r="G8" s="193">
        <f t="shared" ref="G8:G58" si="1">SUM(J8-D8)</f>
        <v>13014</v>
      </c>
      <c r="H8" s="193"/>
      <c r="I8" s="193"/>
      <c r="J8" s="193">
        <v>34186</v>
      </c>
      <c r="K8" s="193"/>
      <c r="L8" s="193"/>
      <c r="M8" s="193">
        <v>13960</v>
      </c>
      <c r="N8" s="193"/>
      <c r="O8" s="193"/>
      <c r="P8" s="193">
        <v>6654</v>
      </c>
      <c r="Q8" s="193"/>
      <c r="R8" s="193"/>
    </row>
    <row r="9" spans="2:18" ht="12.75" customHeight="1">
      <c r="B9" s="4">
        <f t="shared" si="0"/>
        <v>41293</v>
      </c>
      <c r="C9" s="4"/>
      <c r="D9" s="193">
        <v>20432</v>
      </c>
      <c r="E9" s="193"/>
      <c r="F9" s="193"/>
      <c r="G9" s="193">
        <f t="shared" si="1"/>
        <v>12195</v>
      </c>
      <c r="H9" s="193"/>
      <c r="I9" s="193"/>
      <c r="J9" s="193">
        <v>32627</v>
      </c>
      <c r="K9" s="193"/>
      <c r="L9" s="193"/>
      <c r="M9" s="193">
        <v>14406</v>
      </c>
      <c r="N9" s="193"/>
      <c r="O9" s="193"/>
      <c r="P9" s="193">
        <v>6940</v>
      </c>
      <c r="Q9" s="193"/>
      <c r="R9" s="193"/>
    </row>
    <row r="10" spans="2:18" ht="12.75" customHeight="1">
      <c r="B10" s="4">
        <f t="shared" si="0"/>
        <v>41300</v>
      </c>
      <c r="C10" s="4"/>
      <c r="D10" s="193">
        <v>19115</v>
      </c>
      <c r="E10" s="193"/>
      <c r="F10" s="193"/>
      <c r="G10" s="193">
        <f t="shared" si="1"/>
        <v>11676</v>
      </c>
      <c r="H10" s="193"/>
      <c r="I10" s="193"/>
      <c r="J10" s="193">
        <v>30791</v>
      </c>
      <c r="K10" s="193"/>
      <c r="L10" s="193"/>
      <c r="M10" s="193">
        <v>13684</v>
      </c>
      <c r="N10" s="193"/>
      <c r="O10" s="193"/>
      <c r="P10" s="193">
        <v>6893</v>
      </c>
      <c r="Q10" s="193"/>
      <c r="R10" s="193"/>
    </row>
    <row r="11" spans="2:18" ht="12.75" customHeight="1">
      <c r="B11" s="4">
        <f t="shared" si="0"/>
        <v>41307</v>
      </c>
      <c r="C11" s="4"/>
      <c r="D11" s="193">
        <v>17755</v>
      </c>
      <c r="E11" s="193"/>
      <c r="F11" s="193"/>
      <c r="G11" s="193">
        <f t="shared" si="1"/>
        <v>11536</v>
      </c>
      <c r="H11" s="193"/>
      <c r="I11" s="193"/>
      <c r="J11" s="193">
        <v>29291</v>
      </c>
      <c r="K11" s="193"/>
      <c r="L11" s="193"/>
      <c r="M11" s="193">
        <v>14133</v>
      </c>
      <c r="N11" s="193"/>
      <c r="O11" s="193"/>
      <c r="P11" s="193">
        <v>7218</v>
      </c>
      <c r="Q11" s="193"/>
      <c r="R11" s="193"/>
    </row>
    <row r="12" spans="2:18" ht="12.75" customHeight="1">
      <c r="B12" s="4">
        <f t="shared" si="0"/>
        <v>41314</v>
      </c>
      <c r="C12" s="4"/>
      <c r="D12" s="193">
        <v>19257</v>
      </c>
      <c r="E12" s="193"/>
      <c r="F12" s="193"/>
      <c r="G12" s="193">
        <f t="shared" si="1"/>
        <v>11507</v>
      </c>
      <c r="H12" s="193"/>
      <c r="I12" s="193"/>
      <c r="J12" s="193">
        <v>30764</v>
      </c>
      <c r="K12" s="193"/>
      <c r="L12" s="193"/>
      <c r="M12" s="193">
        <v>14738</v>
      </c>
      <c r="N12" s="193"/>
      <c r="O12" s="193"/>
      <c r="P12" s="193">
        <v>7407</v>
      </c>
      <c r="Q12" s="193"/>
      <c r="R12" s="193"/>
    </row>
    <row r="13" spans="2:18" ht="12.75" customHeight="1">
      <c r="B13" s="4">
        <f t="shared" si="0"/>
        <v>41321</v>
      </c>
      <c r="C13" s="4"/>
      <c r="D13" s="193">
        <v>19599</v>
      </c>
      <c r="E13" s="193"/>
      <c r="F13" s="193"/>
      <c r="G13" s="193">
        <f t="shared" si="1"/>
        <v>12684</v>
      </c>
      <c r="H13" s="193"/>
      <c r="I13" s="193"/>
      <c r="J13" s="193">
        <v>32283</v>
      </c>
      <c r="K13" s="193"/>
      <c r="L13" s="193"/>
      <c r="M13" s="193">
        <v>14009</v>
      </c>
      <c r="N13" s="193"/>
      <c r="O13" s="193"/>
      <c r="P13" s="193">
        <v>7112</v>
      </c>
      <c r="Q13" s="193"/>
      <c r="R13" s="193"/>
    </row>
    <row r="14" spans="2:18" ht="12.75" customHeight="1">
      <c r="B14" s="4">
        <f t="shared" si="0"/>
        <v>41328</v>
      </c>
      <c r="C14" s="4"/>
      <c r="D14" s="193">
        <v>20389</v>
      </c>
      <c r="E14" s="193"/>
      <c r="F14" s="193"/>
      <c r="G14" s="193">
        <f t="shared" si="1"/>
        <v>12533</v>
      </c>
      <c r="H14" s="193"/>
      <c r="I14" s="193"/>
      <c r="J14" s="193">
        <v>32922</v>
      </c>
      <c r="K14" s="193"/>
      <c r="L14" s="193"/>
      <c r="M14" s="193">
        <v>13402</v>
      </c>
      <c r="N14" s="193"/>
      <c r="O14" s="193"/>
      <c r="P14" s="193">
        <v>6614</v>
      </c>
      <c r="Q14" s="193"/>
      <c r="R14" s="193"/>
    </row>
    <row r="15" spans="2:18" ht="12.75" customHeight="1">
      <c r="B15" s="4">
        <f>B14+7</f>
        <v>41335</v>
      </c>
      <c r="C15" s="4"/>
      <c r="D15" s="193">
        <v>19754</v>
      </c>
      <c r="E15" s="193"/>
      <c r="F15" s="193"/>
      <c r="G15" s="193">
        <f t="shared" si="1"/>
        <v>11771</v>
      </c>
      <c r="H15" s="193"/>
      <c r="I15" s="193"/>
      <c r="J15" s="193">
        <v>31525</v>
      </c>
      <c r="K15" s="193"/>
      <c r="L15" s="193"/>
      <c r="M15" s="193">
        <v>14092</v>
      </c>
      <c r="N15" s="193"/>
      <c r="O15" s="193"/>
      <c r="P15" s="193">
        <v>7355</v>
      </c>
      <c r="Q15" s="193"/>
      <c r="R15" s="193"/>
    </row>
    <row r="16" spans="2:18" ht="12.75" customHeight="1">
      <c r="B16" s="4">
        <f t="shared" ref="B16:B58" si="2">B15+7</f>
        <v>41342</v>
      </c>
      <c r="C16" s="4"/>
      <c r="D16" s="193">
        <v>20237</v>
      </c>
      <c r="E16" s="193"/>
      <c r="F16" s="193"/>
      <c r="G16" s="193">
        <f t="shared" si="1"/>
        <v>11987</v>
      </c>
      <c r="H16" s="193"/>
      <c r="I16" s="193"/>
      <c r="J16" s="193">
        <v>32224</v>
      </c>
      <c r="K16" s="193"/>
      <c r="L16" s="193"/>
      <c r="M16" s="193">
        <v>13606</v>
      </c>
      <c r="N16" s="193"/>
      <c r="O16" s="193"/>
      <c r="P16" s="193">
        <v>7388</v>
      </c>
      <c r="Q16" s="193"/>
      <c r="R16" s="193"/>
    </row>
    <row r="17" spans="2:18" ht="12.75" customHeight="1">
      <c r="B17" s="4">
        <f t="shared" si="2"/>
        <v>41349</v>
      </c>
      <c r="C17" s="4"/>
      <c r="D17" s="193">
        <v>19996</v>
      </c>
      <c r="E17" s="193"/>
      <c r="F17" s="193"/>
      <c r="G17" s="193">
        <f t="shared" si="1"/>
        <v>12262</v>
      </c>
      <c r="H17" s="193"/>
      <c r="I17" s="193"/>
      <c r="J17" s="193">
        <v>32258</v>
      </c>
      <c r="K17" s="193"/>
      <c r="L17" s="193"/>
      <c r="M17" s="193">
        <v>13224</v>
      </c>
      <c r="N17" s="193"/>
      <c r="O17" s="193"/>
      <c r="P17" s="193">
        <v>7236</v>
      </c>
      <c r="Q17" s="193"/>
      <c r="R17" s="193"/>
    </row>
    <row r="18" spans="2:18" ht="12.75" customHeight="1">
      <c r="B18" s="4">
        <f t="shared" si="2"/>
        <v>41356</v>
      </c>
      <c r="C18" s="4"/>
      <c r="D18" s="193">
        <v>20167</v>
      </c>
      <c r="E18" s="193"/>
      <c r="F18" s="193"/>
      <c r="G18" s="193">
        <f t="shared" si="1"/>
        <v>12041</v>
      </c>
      <c r="H18" s="193"/>
      <c r="I18" s="193"/>
      <c r="J18" s="193">
        <v>32208</v>
      </c>
      <c r="K18" s="193"/>
      <c r="L18" s="193"/>
      <c r="M18" s="193">
        <v>13538</v>
      </c>
      <c r="N18" s="193"/>
      <c r="O18" s="193"/>
      <c r="P18" s="193">
        <v>7001</v>
      </c>
      <c r="Q18" s="193"/>
      <c r="R18" s="193"/>
    </row>
    <row r="19" spans="2:18" ht="12.75" customHeight="1">
      <c r="B19" s="4">
        <f t="shared" si="2"/>
        <v>41363</v>
      </c>
      <c r="C19" s="4"/>
      <c r="D19" s="193">
        <v>19596</v>
      </c>
      <c r="E19" s="193"/>
      <c r="F19" s="193"/>
      <c r="G19" s="193">
        <f t="shared" si="1"/>
        <v>11326</v>
      </c>
      <c r="H19" s="193"/>
      <c r="I19" s="193"/>
      <c r="J19" s="193">
        <v>30922</v>
      </c>
      <c r="K19" s="193"/>
      <c r="L19" s="193"/>
      <c r="M19" s="193">
        <v>13840</v>
      </c>
      <c r="N19" s="193"/>
      <c r="O19" s="193"/>
      <c r="P19" s="193">
        <v>7173</v>
      </c>
      <c r="Q19" s="193"/>
      <c r="R19" s="193"/>
    </row>
    <row r="20" spans="2:18" ht="12.75" customHeight="1">
      <c r="B20" s="4">
        <f t="shared" si="2"/>
        <v>41370</v>
      </c>
      <c r="C20" s="4"/>
      <c r="D20" s="193">
        <v>21064</v>
      </c>
      <c r="E20" s="193"/>
      <c r="F20" s="193"/>
      <c r="G20" s="193">
        <f t="shared" si="1"/>
        <v>11120</v>
      </c>
      <c r="H20" s="193"/>
      <c r="I20" s="193"/>
      <c r="J20" s="193">
        <v>32184</v>
      </c>
      <c r="K20" s="193"/>
      <c r="L20" s="193"/>
      <c r="M20" s="193">
        <v>15263</v>
      </c>
      <c r="N20" s="193"/>
      <c r="O20" s="193"/>
      <c r="P20" s="193">
        <v>7855</v>
      </c>
      <c r="Q20" s="193"/>
      <c r="R20" s="193"/>
    </row>
    <row r="21" spans="2:18" ht="12.75" customHeight="1">
      <c r="B21" s="4">
        <f t="shared" si="2"/>
        <v>41377</v>
      </c>
      <c r="C21" s="4"/>
      <c r="D21" s="193">
        <v>21824</v>
      </c>
      <c r="E21" s="193"/>
      <c r="F21" s="193"/>
      <c r="G21" s="193">
        <f t="shared" si="1"/>
        <v>11507</v>
      </c>
      <c r="H21" s="193"/>
      <c r="I21" s="193"/>
      <c r="J21" s="193">
        <v>33331</v>
      </c>
      <c r="K21" s="193"/>
      <c r="L21" s="193"/>
      <c r="M21" s="193">
        <v>15648</v>
      </c>
      <c r="N21" s="193"/>
      <c r="O21" s="193"/>
      <c r="P21" s="193">
        <v>7873</v>
      </c>
      <c r="Q21" s="193"/>
      <c r="R21" s="193"/>
    </row>
    <row r="22" spans="2:18">
      <c r="B22" s="4">
        <f t="shared" si="2"/>
        <v>41384</v>
      </c>
      <c r="C22" s="4"/>
      <c r="D22" s="193">
        <v>20407</v>
      </c>
      <c r="E22" s="193"/>
      <c r="F22" s="193"/>
      <c r="G22" s="193">
        <f t="shared" si="1"/>
        <v>12033</v>
      </c>
      <c r="H22" s="193"/>
      <c r="I22" s="193"/>
      <c r="J22" s="193">
        <v>32440</v>
      </c>
      <c r="K22" s="193"/>
      <c r="L22" s="193"/>
      <c r="M22" s="193">
        <v>16041</v>
      </c>
      <c r="N22" s="193"/>
      <c r="O22" s="193"/>
      <c r="P22" s="193">
        <v>8197</v>
      </c>
      <c r="Q22" s="193"/>
      <c r="R22" s="193"/>
    </row>
    <row r="23" spans="2:18">
      <c r="B23" s="4">
        <f t="shared" si="2"/>
        <v>41391</v>
      </c>
      <c r="C23" s="4"/>
      <c r="D23" s="193">
        <v>20434</v>
      </c>
      <c r="E23" s="193"/>
      <c r="F23" s="193"/>
      <c r="G23" s="193">
        <f t="shared" si="1"/>
        <v>12676</v>
      </c>
      <c r="H23" s="193"/>
      <c r="I23" s="193"/>
      <c r="J23" s="193">
        <v>33110</v>
      </c>
      <c r="K23" s="193"/>
      <c r="L23" s="193"/>
      <c r="M23" s="193">
        <v>15480</v>
      </c>
      <c r="N23" s="193"/>
      <c r="O23" s="193"/>
      <c r="P23" s="193">
        <v>7631</v>
      </c>
      <c r="Q23" s="193"/>
      <c r="R23" s="193"/>
    </row>
    <row r="24" spans="2:18">
      <c r="B24" s="4">
        <f t="shared" si="2"/>
        <v>41398</v>
      </c>
      <c r="C24" s="4"/>
      <c r="D24" s="193">
        <v>19384</v>
      </c>
      <c r="E24" s="193"/>
      <c r="F24" s="193"/>
      <c r="G24" s="193">
        <f t="shared" si="1"/>
        <v>11750</v>
      </c>
      <c r="H24" s="193"/>
      <c r="I24" s="193"/>
      <c r="J24" s="193">
        <v>31134</v>
      </c>
      <c r="K24" s="193"/>
      <c r="L24" s="193"/>
      <c r="M24" s="193">
        <v>15625</v>
      </c>
      <c r="N24" s="193"/>
      <c r="O24" s="193"/>
      <c r="P24" s="193">
        <v>8041</v>
      </c>
      <c r="Q24" s="193"/>
      <c r="R24" s="193"/>
    </row>
    <row r="25" spans="2:18">
      <c r="B25" s="4">
        <f t="shared" si="2"/>
        <v>41405</v>
      </c>
      <c r="C25" s="4"/>
      <c r="D25" s="193">
        <v>20384</v>
      </c>
      <c r="E25" s="193"/>
      <c r="F25" s="193"/>
      <c r="G25" s="193">
        <f t="shared" si="1"/>
        <v>11165</v>
      </c>
      <c r="H25" s="193"/>
      <c r="I25" s="193"/>
      <c r="J25" s="193">
        <v>31549</v>
      </c>
      <c r="K25" s="193"/>
      <c r="L25" s="193"/>
      <c r="M25" s="193">
        <v>15125</v>
      </c>
      <c r="N25" s="193"/>
      <c r="O25" s="193"/>
      <c r="P25" s="193">
        <v>8320</v>
      </c>
      <c r="Q25" s="193"/>
      <c r="R25" s="193"/>
    </row>
    <row r="26" spans="2:18">
      <c r="B26" s="4">
        <f t="shared" si="2"/>
        <v>41412</v>
      </c>
      <c r="C26" s="4"/>
      <c r="D26" s="193">
        <v>21005</v>
      </c>
      <c r="E26" s="193"/>
      <c r="F26" s="193"/>
      <c r="G26" s="193">
        <f t="shared" si="1"/>
        <v>10431</v>
      </c>
      <c r="H26" s="193"/>
      <c r="I26" s="193"/>
      <c r="J26" s="193">
        <v>31436</v>
      </c>
      <c r="K26" s="193"/>
      <c r="L26" s="193"/>
      <c r="M26" s="193">
        <v>14748</v>
      </c>
      <c r="N26" s="193"/>
      <c r="O26" s="193"/>
      <c r="P26" s="193">
        <v>7491</v>
      </c>
      <c r="Q26" s="193"/>
      <c r="R26" s="193"/>
    </row>
    <row r="27" spans="2:18">
      <c r="B27" s="4">
        <f t="shared" si="2"/>
        <v>41419</v>
      </c>
      <c r="C27" s="4"/>
      <c r="D27" s="193">
        <v>21975</v>
      </c>
      <c r="E27" s="193"/>
      <c r="F27" s="193"/>
      <c r="G27" s="193">
        <f t="shared" si="1"/>
        <v>10973</v>
      </c>
      <c r="H27" s="193"/>
      <c r="I27" s="193"/>
      <c r="J27" s="193">
        <v>32948</v>
      </c>
      <c r="K27" s="193"/>
      <c r="L27" s="193"/>
      <c r="M27" s="193">
        <v>14778</v>
      </c>
      <c r="N27" s="193"/>
      <c r="O27" s="193"/>
      <c r="P27" s="193">
        <v>7716</v>
      </c>
      <c r="Q27" s="193"/>
      <c r="R27" s="193"/>
    </row>
    <row r="28" spans="2:18">
      <c r="B28" s="4">
        <f t="shared" si="2"/>
        <v>41426</v>
      </c>
      <c r="C28" s="4"/>
      <c r="D28" s="193">
        <v>22768</v>
      </c>
      <c r="E28" s="193"/>
      <c r="F28" s="193"/>
      <c r="G28" s="193">
        <f t="shared" si="1"/>
        <v>10565</v>
      </c>
      <c r="H28" s="193"/>
      <c r="I28" s="193"/>
      <c r="J28" s="193">
        <v>33333</v>
      </c>
      <c r="K28" s="193"/>
      <c r="L28" s="193"/>
      <c r="M28" s="193">
        <v>14523</v>
      </c>
      <c r="N28" s="193"/>
      <c r="O28" s="193"/>
      <c r="P28" s="193">
        <v>7361</v>
      </c>
      <c r="Q28" s="193"/>
      <c r="R28" s="193"/>
    </row>
    <row r="29" spans="2:18">
      <c r="B29" s="4">
        <f t="shared" si="2"/>
        <v>41433</v>
      </c>
      <c r="C29" s="4"/>
      <c r="D29" s="193">
        <v>24160</v>
      </c>
      <c r="E29" s="193"/>
      <c r="F29" s="193"/>
      <c r="G29" s="193">
        <f t="shared" si="1"/>
        <v>12974</v>
      </c>
      <c r="H29" s="193"/>
      <c r="I29" s="193"/>
      <c r="J29" s="193">
        <v>37134</v>
      </c>
      <c r="K29" s="193"/>
      <c r="L29" s="193"/>
      <c r="M29" s="193">
        <v>15332</v>
      </c>
      <c r="N29" s="193"/>
      <c r="O29" s="193"/>
      <c r="P29" s="193">
        <v>7674</v>
      </c>
      <c r="Q29" s="193"/>
      <c r="R29" s="193"/>
    </row>
    <row r="30" spans="2:18">
      <c r="B30" s="4">
        <f t="shared" si="2"/>
        <v>41440</v>
      </c>
      <c r="C30" s="4"/>
      <c r="D30" s="193">
        <v>24067</v>
      </c>
      <c r="E30" s="193"/>
      <c r="F30" s="193"/>
      <c r="G30" s="193">
        <f t="shared" si="1"/>
        <v>11433</v>
      </c>
      <c r="H30" s="193"/>
      <c r="I30" s="193"/>
      <c r="J30" s="193">
        <v>35500</v>
      </c>
      <c r="K30" s="193"/>
      <c r="L30" s="193"/>
      <c r="M30" s="193">
        <v>15786</v>
      </c>
      <c r="N30" s="193"/>
      <c r="O30" s="193"/>
      <c r="P30" s="193">
        <v>7908</v>
      </c>
      <c r="Q30" s="193"/>
      <c r="R30" s="193"/>
    </row>
    <row r="31" spans="2:18">
      <c r="B31" s="4">
        <f t="shared" si="2"/>
        <v>41447</v>
      </c>
      <c r="C31" s="4"/>
      <c r="D31" s="193">
        <v>22754</v>
      </c>
      <c r="E31" s="193"/>
      <c r="F31" s="193"/>
      <c r="G31" s="193">
        <f t="shared" si="1"/>
        <v>11194</v>
      </c>
      <c r="H31" s="193"/>
      <c r="I31" s="193"/>
      <c r="J31" s="193">
        <v>33948</v>
      </c>
      <c r="K31" s="193"/>
      <c r="L31" s="193"/>
      <c r="M31" s="193">
        <v>15282</v>
      </c>
      <c r="N31" s="193"/>
      <c r="O31" s="193"/>
      <c r="P31" s="193">
        <v>7676</v>
      </c>
      <c r="Q31" s="193"/>
      <c r="R31" s="193"/>
    </row>
    <row r="32" spans="2:18">
      <c r="B32" s="4">
        <f t="shared" si="2"/>
        <v>41454</v>
      </c>
      <c r="C32" s="4"/>
      <c r="D32" s="193">
        <v>20930</v>
      </c>
      <c r="E32" s="193"/>
      <c r="F32" s="193"/>
      <c r="G32" s="193">
        <f t="shared" si="1"/>
        <v>11852</v>
      </c>
      <c r="H32" s="193"/>
      <c r="I32" s="193"/>
      <c r="J32" s="193">
        <v>32782</v>
      </c>
      <c r="K32" s="193"/>
      <c r="L32" s="193"/>
      <c r="M32" s="193">
        <v>15162</v>
      </c>
      <c r="N32" s="193"/>
      <c r="O32" s="193"/>
      <c r="P32" s="193">
        <v>7829</v>
      </c>
      <c r="Q32" s="193"/>
      <c r="R32" s="193"/>
    </row>
    <row r="33" spans="2:18">
      <c r="B33" s="4">
        <f t="shared" si="2"/>
        <v>41461</v>
      </c>
      <c r="C33" s="4"/>
      <c r="D33" s="193">
        <v>21325</v>
      </c>
      <c r="E33" s="193"/>
      <c r="F33" s="193"/>
      <c r="G33" s="193">
        <f t="shared" si="1"/>
        <v>10733</v>
      </c>
      <c r="H33" s="193"/>
      <c r="I33" s="193"/>
      <c r="J33" s="193">
        <v>32058</v>
      </c>
      <c r="K33" s="193"/>
      <c r="L33" s="193"/>
      <c r="M33" s="193">
        <v>14292</v>
      </c>
      <c r="N33" s="193"/>
      <c r="O33" s="193"/>
      <c r="P33" s="193">
        <v>7461</v>
      </c>
      <c r="Q33" s="193"/>
      <c r="R33" s="193"/>
    </row>
    <row r="34" spans="2:18">
      <c r="B34" s="4">
        <f t="shared" si="2"/>
        <v>41468</v>
      </c>
      <c r="C34" s="4"/>
      <c r="D34" s="193">
        <v>22012</v>
      </c>
      <c r="E34" s="193"/>
      <c r="F34" s="193"/>
      <c r="G34" s="193">
        <f t="shared" si="1"/>
        <v>12303</v>
      </c>
      <c r="H34" s="193"/>
      <c r="I34" s="193"/>
      <c r="J34" s="193">
        <v>34315</v>
      </c>
      <c r="K34" s="193"/>
      <c r="L34" s="193"/>
      <c r="M34" s="193">
        <v>15581</v>
      </c>
      <c r="N34" s="193"/>
      <c r="O34" s="193"/>
      <c r="P34" s="193">
        <v>8043</v>
      </c>
      <c r="Q34" s="193"/>
      <c r="R34" s="193"/>
    </row>
    <row r="35" spans="2:18">
      <c r="B35" s="4">
        <f t="shared" si="2"/>
        <v>41475</v>
      </c>
      <c r="C35" s="4"/>
      <c r="D35" s="193">
        <v>21948</v>
      </c>
      <c r="E35" s="193"/>
      <c r="F35" s="193"/>
      <c r="G35" s="193">
        <f t="shared" si="1"/>
        <v>12238</v>
      </c>
      <c r="H35" s="193"/>
      <c r="I35" s="193"/>
      <c r="J35" s="193">
        <v>34186</v>
      </c>
      <c r="K35" s="193"/>
      <c r="L35" s="193"/>
      <c r="M35" s="193">
        <v>15546</v>
      </c>
      <c r="N35" s="193"/>
      <c r="O35" s="193"/>
      <c r="P35" s="193">
        <v>8126</v>
      </c>
      <c r="Q35" s="193"/>
      <c r="R35" s="193"/>
    </row>
    <row r="36" spans="2:18">
      <c r="B36" s="4">
        <f t="shared" si="2"/>
        <v>41482</v>
      </c>
      <c r="C36" s="4"/>
      <c r="D36" s="193">
        <v>21151</v>
      </c>
      <c r="E36" s="193"/>
      <c r="F36" s="193"/>
      <c r="G36" s="193">
        <f t="shared" si="1"/>
        <v>13137</v>
      </c>
      <c r="H36" s="193"/>
      <c r="I36" s="193"/>
      <c r="J36" s="193">
        <v>34288</v>
      </c>
      <c r="K36" s="193"/>
      <c r="L36" s="193"/>
      <c r="M36" s="193">
        <v>14937</v>
      </c>
      <c r="N36" s="193"/>
      <c r="O36" s="193"/>
      <c r="P36" s="193">
        <v>7580</v>
      </c>
      <c r="Q36" s="193"/>
      <c r="R36" s="193"/>
    </row>
    <row r="37" spans="2:18">
      <c r="B37" s="4">
        <f t="shared" si="2"/>
        <v>41489</v>
      </c>
      <c r="C37" s="4"/>
      <c r="D37" s="193">
        <v>22899</v>
      </c>
      <c r="E37" s="193"/>
      <c r="F37" s="193"/>
      <c r="G37" s="193">
        <f t="shared" si="1"/>
        <v>13117</v>
      </c>
      <c r="H37" s="193"/>
      <c r="I37" s="193"/>
      <c r="J37" s="193">
        <v>36016</v>
      </c>
      <c r="K37" s="193"/>
      <c r="L37" s="193"/>
      <c r="M37" s="193">
        <v>15555</v>
      </c>
      <c r="N37" s="193"/>
      <c r="O37" s="193"/>
      <c r="P37" s="193">
        <v>7432</v>
      </c>
      <c r="Q37" s="193"/>
      <c r="R37" s="193"/>
    </row>
    <row r="38" spans="2:18">
      <c r="B38" s="4">
        <f t="shared" si="2"/>
        <v>41496</v>
      </c>
      <c r="C38" s="4"/>
      <c r="D38" s="193">
        <v>22962</v>
      </c>
      <c r="E38" s="193"/>
      <c r="F38" s="193"/>
      <c r="G38" s="193">
        <f t="shared" si="1"/>
        <v>12380</v>
      </c>
      <c r="H38" s="193"/>
      <c r="I38" s="193"/>
      <c r="J38" s="193">
        <v>35342</v>
      </c>
      <c r="K38" s="193"/>
      <c r="L38" s="193"/>
      <c r="M38" s="193">
        <v>15353</v>
      </c>
      <c r="N38" s="193"/>
      <c r="O38" s="193"/>
      <c r="P38" s="193">
        <v>7552</v>
      </c>
      <c r="Q38" s="193"/>
      <c r="R38" s="193"/>
    </row>
    <row r="39" spans="2:18">
      <c r="B39" s="4">
        <f t="shared" si="2"/>
        <v>41503</v>
      </c>
      <c r="C39" s="4"/>
      <c r="D39" s="193">
        <v>23237</v>
      </c>
      <c r="E39" s="193"/>
      <c r="F39" s="193"/>
      <c r="G39" s="193">
        <f t="shared" si="1"/>
        <v>13454</v>
      </c>
      <c r="H39" s="193"/>
      <c r="I39" s="193"/>
      <c r="J39" s="193">
        <v>36691</v>
      </c>
      <c r="K39" s="193"/>
      <c r="L39" s="193"/>
      <c r="M39" s="193">
        <v>14311</v>
      </c>
      <c r="N39" s="193"/>
      <c r="O39" s="193"/>
      <c r="P39" s="193">
        <v>7011</v>
      </c>
      <c r="Q39" s="193"/>
      <c r="R39" s="193"/>
    </row>
    <row r="40" spans="2:18">
      <c r="B40" s="4">
        <f t="shared" si="2"/>
        <v>41510</v>
      </c>
      <c r="C40" s="4"/>
      <c r="D40" s="193">
        <v>23491</v>
      </c>
      <c r="E40" s="193"/>
      <c r="F40" s="193"/>
      <c r="G40" s="193">
        <f t="shared" si="1"/>
        <v>12050</v>
      </c>
      <c r="H40" s="193"/>
      <c r="I40" s="193"/>
      <c r="J40" s="193">
        <v>35541</v>
      </c>
      <c r="K40" s="193"/>
      <c r="L40" s="193"/>
      <c r="M40" s="193">
        <v>14277</v>
      </c>
      <c r="N40" s="193"/>
      <c r="O40" s="193"/>
      <c r="P40" s="193">
        <v>7158</v>
      </c>
      <c r="Q40" s="193"/>
      <c r="R40" s="193"/>
    </row>
    <row r="41" spans="2:18">
      <c r="B41" s="4">
        <f t="shared" si="2"/>
        <v>41517</v>
      </c>
      <c r="C41" s="4"/>
      <c r="D41" s="193">
        <v>22424</v>
      </c>
      <c r="E41" s="193"/>
      <c r="F41" s="193"/>
      <c r="G41" s="193">
        <f t="shared" si="1"/>
        <v>12280</v>
      </c>
      <c r="H41" s="193"/>
      <c r="I41" s="193"/>
      <c r="J41" s="193">
        <v>34704</v>
      </c>
      <c r="K41" s="193"/>
      <c r="L41" s="193"/>
      <c r="M41" s="193">
        <v>14622</v>
      </c>
      <c r="N41" s="193"/>
      <c r="O41" s="193"/>
      <c r="P41" s="193">
        <v>7302</v>
      </c>
      <c r="Q41" s="193"/>
      <c r="R41" s="193"/>
    </row>
    <row r="42" spans="2:18">
      <c r="B42" s="4">
        <f t="shared" si="2"/>
        <v>41524</v>
      </c>
      <c r="C42" s="4"/>
      <c r="D42" s="193">
        <v>19925</v>
      </c>
      <c r="E42" s="193"/>
      <c r="F42" s="193"/>
      <c r="G42" s="193">
        <f t="shared" si="1"/>
        <v>10836</v>
      </c>
      <c r="H42" s="193"/>
      <c r="I42" s="193"/>
      <c r="J42" s="193">
        <v>30761</v>
      </c>
      <c r="K42" s="193"/>
      <c r="L42" s="193"/>
      <c r="M42" s="193">
        <v>15463</v>
      </c>
      <c r="N42" s="193"/>
      <c r="O42" s="193"/>
      <c r="P42" s="193">
        <v>7809</v>
      </c>
      <c r="Q42" s="193"/>
      <c r="R42" s="193"/>
    </row>
    <row r="43" spans="2:18">
      <c r="B43" s="4">
        <f t="shared" si="2"/>
        <v>41531</v>
      </c>
      <c r="C43" s="4"/>
      <c r="D43" s="193">
        <v>19933</v>
      </c>
      <c r="E43" s="193"/>
      <c r="F43" s="193"/>
      <c r="G43" s="193">
        <f t="shared" si="1"/>
        <v>13573</v>
      </c>
      <c r="H43" s="193"/>
      <c r="I43" s="193"/>
      <c r="J43" s="193">
        <v>33506</v>
      </c>
      <c r="K43" s="193"/>
      <c r="L43" s="193"/>
      <c r="M43" s="193">
        <v>14918</v>
      </c>
      <c r="N43" s="193"/>
      <c r="O43" s="193"/>
      <c r="P43" s="193">
        <v>7756</v>
      </c>
      <c r="Q43" s="193"/>
      <c r="R43" s="193"/>
    </row>
    <row r="44" spans="2:18">
      <c r="B44" s="4">
        <f t="shared" si="2"/>
        <v>41538</v>
      </c>
      <c r="C44" s="4"/>
      <c r="D44" s="193">
        <v>20326</v>
      </c>
      <c r="E44" s="193"/>
      <c r="F44" s="193"/>
      <c r="G44" s="193">
        <f t="shared" si="1"/>
        <v>12950</v>
      </c>
      <c r="H44" s="193"/>
      <c r="I44" s="193"/>
      <c r="J44" s="193">
        <v>33276</v>
      </c>
      <c r="K44" s="193"/>
      <c r="L44" s="193"/>
      <c r="M44" s="193">
        <v>15704</v>
      </c>
      <c r="N44" s="193"/>
      <c r="O44" s="193"/>
      <c r="P44" s="193">
        <v>7457</v>
      </c>
      <c r="Q44" s="193"/>
      <c r="R44" s="193"/>
    </row>
    <row r="45" spans="2:18">
      <c r="B45" s="4">
        <f t="shared" si="2"/>
        <v>41545</v>
      </c>
      <c r="C45" s="4"/>
      <c r="D45" s="193">
        <v>19898</v>
      </c>
      <c r="E45" s="193"/>
      <c r="F45" s="193"/>
      <c r="G45" s="193">
        <f t="shared" si="1"/>
        <v>11311</v>
      </c>
      <c r="H45" s="193"/>
      <c r="I45" s="193"/>
      <c r="J45" s="193">
        <v>31209</v>
      </c>
      <c r="K45" s="193"/>
      <c r="L45" s="193"/>
      <c r="M45" s="193">
        <v>16047</v>
      </c>
      <c r="N45" s="193"/>
      <c r="O45" s="193"/>
      <c r="P45" s="193">
        <v>8104</v>
      </c>
      <c r="Q45" s="193"/>
      <c r="R45" s="193"/>
    </row>
    <row r="46" spans="2:18">
      <c r="B46" s="4">
        <f t="shared" si="2"/>
        <v>41552</v>
      </c>
      <c r="C46" s="4"/>
      <c r="D46" s="193">
        <v>20628</v>
      </c>
      <c r="E46" s="193"/>
      <c r="F46" s="193"/>
      <c r="G46" s="193">
        <f t="shared" si="1"/>
        <v>12127</v>
      </c>
      <c r="H46" s="193"/>
      <c r="I46" s="193"/>
      <c r="J46" s="193">
        <v>32755</v>
      </c>
      <c r="K46" s="193"/>
      <c r="L46" s="193"/>
      <c r="M46" s="193">
        <v>16160</v>
      </c>
      <c r="N46" s="193"/>
      <c r="O46" s="193"/>
      <c r="P46" s="193">
        <v>8138</v>
      </c>
      <c r="Q46" s="193"/>
      <c r="R46" s="193"/>
    </row>
    <row r="47" spans="2:18">
      <c r="B47" s="4">
        <f t="shared" si="2"/>
        <v>41559</v>
      </c>
      <c r="C47" s="4"/>
      <c r="D47" s="193">
        <v>20666</v>
      </c>
      <c r="E47" s="193"/>
      <c r="F47" s="193"/>
      <c r="G47" s="193">
        <f t="shared" si="1"/>
        <v>11388</v>
      </c>
      <c r="H47" s="193"/>
      <c r="I47" s="193"/>
      <c r="J47" s="193">
        <v>32054</v>
      </c>
      <c r="K47" s="193"/>
      <c r="L47" s="193"/>
      <c r="M47" s="193">
        <v>16666</v>
      </c>
      <c r="N47" s="193"/>
      <c r="O47" s="193"/>
      <c r="P47" s="193">
        <v>8497</v>
      </c>
      <c r="Q47" s="193"/>
      <c r="R47" s="193"/>
    </row>
    <row r="48" spans="2:18">
      <c r="B48" s="4">
        <f t="shared" si="2"/>
        <v>41566</v>
      </c>
      <c r="C48" s="4"/>
      <c r="D48" s="193">
        <v>21036</v>
      </c>
      <c r="E48" s="193"/>
      <c r="F48" s="193"/>
      <c r="G48" s="193">
        <f t="shared" si="1"/>
        <v>12357</v>
      </c>
      <c r="H48" s="193"/>
      <c r="I48" s="193"/>
      <c r="J48" s="193">
        <v>33393</v>
      </c>
      <c r="K48" s="193"/>
      <c r="L48" s="193"/>
      <c r="M48" s="193">
        <v>15644</v>
      </c>
      <c r="N48" s="193"/>
      <c r="O48" s="193"/>
      <c r="P48" s="193">
        <v>7820</v>
      </c>
      <c r="Q48" s="193"/>
      <c r="R48" s="193"/>
    </row>
    <row r="49" spans="2:18">
      <c r="B49" s="4">
        <f t="shared" si="2"/>
        <v>41573</v>
      </c>
      <c r="C49" s="4"/>
      <c r="D49" s="193">
        <v>21014</v>
      </c>
      <c r="E49" s="193"/>
      <c r="F49" s="193"/>
      <c r="G49" s="193">
        <f t="shared" si="1"/>
        <v>11840</v>
      </c>
      <c r="H49" s="193"/>
      <c r="I49" s="193"/>
      <c r="J49" s="193">
        <v>32854</v>
      </c>
      <c r="K49" s="193"/>
      <c r="L49" s="193"/>
      <c r="M49" s="193">
        <v>16038</v>
      </c>
      <c r="N49" s="193"/>
      <c r="O49" s="193"/>
      <c r="P49" s="193">
        <v>7988</v>
      </c>
      <c r="Q49" s="193"/>
      <c r="R49" s="193"/>
    </row>
    <row r="50" spans="2:18">
      <c r="B50" s="4">
        <f t="shared" si="2"/>
        <v>41580</v>
      </c>
      <c r="C50" s="4"/>
      <c r="D50" s="193">
        <v>20771</v>
      </c>
      <c r="E50" s="193"/>
      <c r="F50" s="193"/>
      <c r="G50" s="193">
        <f t="shared" si="1"/>
        <v>11519</v>
      </c>
      <c r="H50" s="193"/>
      <c r="I50" s="193"/>
      <c r="J50" s="193">
        <v>32290</v>
      </c>
      <c r="K50" s="193"/>
      <c r="L50" s="193"/>
      <c r="M50" s="193">
        <v>15572</v>
      </c>
      <c r="N50" s="193"/>
      <c r="O50" s="193"/>
      <c r="P50" s="193">
        <v>7519</v>
      </c>
      <c r="Q50" s="193"/>
      <c r="R50" s="193"/>
    </row>
    <row r="51" spans="2:18">
      <c r="B51" s="4">
        <f t="shared" si="2"/>
        <v>41587</v>
      </c>
      <c r="C51" s="4"/>
      <c r="D51" s="193">
        <v>20769</v>
      </c>
      <c r="E51" s="193"/>
      <c r="F51" s="193"/>
      <c r="G51" s="193">
        <f t="shared" si="1"/>
        <v>11987</v>
      </c>
      <c r="H51" s="193"/>
      <c r="I51" s="193"/>
      <c r="J51" s="193">
        <v>32756</v>
      </c>
      <c r="K51" s="193"/>
      <c r="L51" s="193"/>
      <c r="M51" s="193">
        <v>15294</v>
      </c>
      <c r="N51" s="193"/>
      <c r="O51" s="193"/>
      <c r="P51" s="193">
        <v>7833</v>
      </c>
      <c r="Q51" s="193"/>
      <c r="R51" s="193"/>
    </row>
    <row r="52" spans="2:18">
      <c r="B52" s="4">
        <f t="shared" si="2"/>
        <v>41594</v>
      </c>
      <c r="C52" s="4"/>
      <c r="D52" s="193">
        <v>21247</v>
      </c>
      <c r="E52" s="193"/>
      <c r="F52" s="193"/>
      <c r="G52" s="193">
        <f t="shared" si="1"/>
        <v>11234</v>
      </c>
      <c r="H52" s="193"/>
      <c r="I52" s="193"/>
      <c r="J52" s="193">
        <v>32481</v>
      </c>
      <c r="K52" s="193"/>
      <c r="L52" s="193"/>
      <c r="M52" s="193">
        <v>14403</v>
      </c>
      <c r="N52" s="193"/>
      <c r="O52" s="193"/>
      <c r="P52" s="193">
        <v>6909</v>
      </c>
      <c r="Q52" s="193"/>
      <c r="R52" s="193"/>
    </row>
    <row r="53" spans="2:18">
      <c r="B53" s="4">
        <f t="shared" si="2"/>
        <v>41601</v>
      </c>
      <c r="C53" s="4"/>
      <c r="D53" s="193">
        <v>20326</v>
      </c>
      <c r="E53" s="193"/>
      <c r="F53" s="193"/>
      <c r="G53" s="193">
        <f t="shared" si="1"/>
        <v>11732</v>
      </c>
      <c r="H53" s="193"/>
      <c r="I53" s="193"/>
      <c r="J53" s="193">
        <v>32058</v>
      </c>
      <c r="K53" s="193"/>
      <c r="L53" s="193"/>
      <c r="M53" s="193">
        <v>14200</v>
      </c>
      <c r="N53" s="193"/>
      <c r="O53" s="193"/>
      <c r="P53" s="193">
        <v>7158</v>
      </c>
      <c r="Q53" s="193"/>
      <c r="R53" s="193"/>
    </row>
    <row r="54" spans="2:18">
      <c r="B54" s="4">
        <f t="shared" si="2"/>
        <v>41608</v>
      </c>
      <c r="C54" s="4"/>
      <c r="D54" s="193">
        <v>20323</v>
      </c>
      <c r="E54" s="193"/>
      <c r="F54" s="193"/>
      <c r="G54" s="193">
        <f t="shared" si="1"/>
        <v>8879</v>
      </c>
      <c r="H54" s="193"/>
      <c r="I54" s="193"/>
      <c r="J54" s="193">
        <v>29202</v>
      </c>
      <c r="K54" s="193"/>
      <c r="L54" s="193"/>
      <c r="M54" s="193">
        <v>13433</v>
      </c>
      <c r="N54" s="193"/>
      <c r="O54" s="193"/>
      <c r="P54" s="193">
        <v>6401</v>
      </c>
      <c r="Q54" s="193"/>
      <c r="R54" s="193"/>
    </row>
    <row r="55" spans="2:18">
      <c r="B55" s="4">
        <f t="shared" si="2"/>
        <v>41615</v>
      </c>
      <c r="C55" s="4"/>
      <c r="D55" s="201">
        <v>21156</v>
      </c>
      <c r="E55" s="193"/>
      <c r="F55" s="193"/>
      <c r="G55" s="193">
        <f t="shared" si="1"/>
        <v>10365</v>
      </c>
      <c r="H55" s="193"/>
      <c r="I55" s="193"/>
      <c r="J55" s="197">
        <v>31521</v>
      </c>
      <c r="K55" s="193"/>
      <c r="L55" s="193"/>
      <c r="M55" s="197">
        <v>14773</v>
      </c>
      <c r="N55" s="193"/>
      <c r="O55" s="193"/>
      <c r="P55" s="197">
        <v>7339</v>
      </c>
      <c r="Q55" s="193"/>
      <c r="R55" s="193"/>
    </row>
    <row r="56" spans="2:18">
      <c r="B56" s="4">
        <f t="shared" si="2"/>
        <v>41622</v>
      </c>
      <c r="C56" s="4"/>
      <c r="D56" s="201">
        <v>22214</v>
      </c>
      <c r="E56" s="193"/>
      <c r="F56" s="193"/>
      <c r="G56" s="193">
        <f t="shared" si="1"/>
        <v>11220</v>
      </c>
      <c r="H56" s="193"/>
      <c r="I56" s="193"/>
      <c r="J56" s="197">
        <v>33434</v>
      </c>
      <c r="K56" s="193"/>
      <c r="L56" s="193"/>
      <c r="M56" s="197">
        <v>13449</v>
      </c>
      <c r="N56" s="193"/>
      <c r="O56" s="193"/>
      <c r="P56" s="197">
        <v>6678</v>
      </c>
      <c r="Q56" s="193"/>
      <c r="R56" s="193"/>
    </row>
    <row r="57" spans="2:18">
      <c r="B57" s="4">
        <f t="shared" si="2"/>
        <v>41629</v>
      </c>
      <c r="C57" s="4"/>
      <c r="D57" s="201">
        <v>22145</v>
      </c>
      <c r="E57" s="193"/>
      <c r="F57" s="193"/>
      <c r="G57" s="193">
        <f t="shared" si="1"/>
        <v>10448</v>
      </c>
      <c r="H57" s="193"/>
      <c r="I57" s="193"/>
      <c r="J57" s="197">
        <v>32593</v>
      </c>
      <c r="K57" s="193"/>
      <c r="L57" s="193"/>
      <c r="M57" s="197">
        <v>13698</v>
      </c>
      <c r="N57" s="193"/>
      <c r="O57" s="193"/>
      <c r="P57" s="197">
        <v>6895</v>
      </c>
      <c r="Q57" s="193"/>
      <c r="R57" s="193"/>
    </row>
    <row r="58" spans="2:18">
      <c r="B58" s="4">
        <f t="shared" si="2"/>
        <v>41636</v>
      </c>
      <c r="C58" s="4"/>
      <c r="D58" s="201">
        <v>20495</v>
      </c>
      <c r="E58" s="193"/>
      <c r="F58" s="193"/>
      <c r="G58" s="193">
        <f t="shared" si="1"/>
        <v>8196</v>
      </c>
      <c r="H58" s="193"/>
      <c r="I58" s="193"/>
      <c r="J58" s="197">
        <v>28691</v>
      </c>
      <c r="K58" s="193"/>
      <c r="L58" s="193"/>
      <c r="M58" s="197">
        <v>13724</v>
      </c>
      <c r="N58" s="193"/>
      <c r="O58" s="193"/>
      <c r="P58" s="197">
        <v>6601</v>
      </c>
      <c r="Q58" s="193"/>
      <c r="R58" s="193"/>
    </row>
    <row r="59" spans="2:18" ht="3.75" customHeight="1"/>
    <row r="60" spans="2:18">
      <c r="B60" s="198" t="s">
        <v>230</v>
      </c>
      <c r="C60" s="198"/>
      <c r="D60" s="193">
        <f>SUM(D7:D58)</f>
        <v>1092188</v>
      </c>
      <c r="E60" s="194"/>
      <c r="F60" s="195"/>
      <c r="G60" s="193">
        <f>SUM(G7:G58)</f>
        <v>607672</v>
      </c>
      <c r="H60" s="194"/>
      <c r="I60" s="195"/>
      <c r="J60" s="199">
        <f>SUM(J7:J58)</f>
        <v>1699860</v>
      </c>
      <c r="K60" s="196"/>
      <c r="M60" s="199">
        <f>SUM(M7:M58)</f>
        <v>769183</v>
      </c>
      <c r="P60" s="193">
        <f>SUM(P7:P58)</f>
        <v>388493</v>
      </c>
    </row>
    <row r="61" spans="2:18">
      <c r="B61" s="198" t="s">
        <v>231</v>
      </c>
      <c r="C61" s="198"/>
      <c r="D61" s="193">
        <v>1018610</v>
      </c>
      <c r="E61" s="194"/>
      <c r="F61" s="195"/>
      <c r="G61" s="193">
        <v>667590</v>
      </c>
      <c r="H61" s="194"/>
      <c r="I61" s="195"/>
      <c r="J61" s="193">
        <v>1686200</v>
      </c>
      <c r="K61" s="196"/>
      <c r="M61" s="193">
        <v>720422</v>
      </c>
      <c r="P61" s="193">
        <v>365789</v>
      </c>
    </row>
    <row r="62" spans="2:18" ht="3.75" customHeight="1"/>
    <row r="63" spans="2:18" ht="10.5" customHeight="1">
      <c r="B63" s="185" t="s">
        <v>232</v>
      </c>
    </row>
    <row r="64" spans="2:18" ht="10.5" customHeight="1">
      <c r="B64" s="185" t="s">
        <v>233</v>
      </c>
    </row>
  </sheetData>
  <mergeCells count="6">
    <mergeCell ref="D5:K5"/>
    <mergeCell ref="D6:E6"/>
    <mergeCell ref="G6:H6"/>
    <mergeCell ref="J6:K6"/>
    <mergeCell ref="M6:N6"/>
    <mergeCell ref="P6:Q6"/>
  </mergeCells>
  <pageMargins left="0.24" right="0.24" top="0.17" bottom="0.19" header="0.17" footer="0.17"/>
  <pageSetup orientation="portrait" r:id="rId1"/>
  <headerFooter>
    <oddFooter>&amp;C&amp;"Arial,Regular"&amp;9 35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AE64"/>
  <sheetViews>
    <sheetView workbookViewId="0">
      <selection activeCell="D7" sqref="D7"/>
    </sheetView>
  </sheetViews>
  <sheetFormatPr defaultColWidth="8" defaultRowHeight="12"/>
  <cols>
    <col min="1" max="1" width="3.625" style="91" customWidth="1"/>
    <col min="2" max="2" width="7" style="91" customWidth="1"/>
    <col min="3" max="3" width="2.5" style="91" customWidth="1"/>
    <col min="4" max="4" width="5.75" style="91" customWidth="1"/>
    <col min="5" max="5" width="2.75" style="91" customWidth="1"/>
    <col min="6" max="6" width="4.75" style="91" customWidth="1"/>
    <col min="7" max="7" width="5.25" style="91" customWidth="1"/>
    <col min="8" max="8" width="3.375" style="91" customWidth="1"/>
    <col min="9" max="9" width="4.75" style="107" customWidth="1"/>
    <col min="10" max="10" width="5.25" style="107" customWidth="1"/>
    <col min="11" max="11" width="3" style="107" customWidth="1"/>
    <col min="12" max="12" width="4.75" style="107" customWidth="1"/>
    <col min="13" max="13" width="6" style="91" customWidth="1"/>
    <col min="14" max="14" width="2.5" style="91" customWidth="1"/>
    <col min="15" max="15" width="4.75" style="91" customWidth="1"/>
    <col min="16" max="16" width="5.625" style="91" customWidth="1"/>
    <col min="17" max="17" width="3.125" style="91" customWidth="1"/>
    <col min="18" max="18" width="4.75" style="91" customWidth="1"/>
    <col min="19" max="19" width="4.875" style="91" customWidth="1"/>
    <col min="20" max="20" width="3.125" style="91" customWidth="1"/>
    <col min="21" max="16384" width="8" style="91"/>
  </cols>
  <sheetData>
    <row r="2" spans="2:20">
      <c r="D2" s="92" t="s">
        <v>239</v>
      </c>
    </row>
    <row r="3" spans="2:20">
      <c r="D3" s="93" t="s">
        <v>240</v>
      </c>
    </row>
    <row r="4" spans="2:20" ht="12.75" customHeight="1">
      <c r="D4" s="93" t="s">
        <v>241</v>
      </c>
    </row>
    <row r="5" spans="2:20" s="107" customFormat="1" ht="15" customHeight="1">
      <c r="D5" s="154" t="s">
        <v>242</v>
      </c>
      <c r="E5" s="154"/>
      <c r="F5" s="154"/>
      <c r="G5" s="154"/>
      <c r="H5" s="154"/>
      <c r="I5" s="154"/>
      <c r="J5" s="154"/>
      <c r="K5" s="154"/>
      <c r="L5" s="95"/>
      <c r="M5" s="154" t="s">
        <v>243</v>
      </c>
      <c r="N5" s="154"/>
      <c r="O5" s="154"/>
      <c r="P5" s="154"/>
      <c r="Q5" s="154"/>
      <c r="R5" s="154"/>
      <c r="S5" s="154"/>
      <c r="T5" s="154"/>
    </row>
    <row r="6" spans="2:20" ht="15" customHeight="1">
      <c r="D6" s="154" t="s">
        <v>244</v>
      </c>
      <c r="E6" s="154"/>
      <c r="F6" s="95"/>
      <c r="G6" s="154" t="s">
        <v>245</v>
      </c>
      <c r="H6" s="154"/>
      <c r="I6" s="156"/>
      <c r="J6" s="154" t="s">
        <v>246</v>
      </c>
      <c r="K6" s="154"/>
      <c r="L6" s="156"/>
      <c r="M6" s="154" t="s">
        <v>244</v>
      </c>
      <c r="N6" s="154"/>
      <c r="O6" s="95"/>
      <c r="P6" s="154" t="s">
        <v>245</v>
      </c>
      <c r="Q6" s="154"/>
      <c r="R6" s="156"/>
      <c r="S6" s="154" t="s">
        <v>246</v>
      </c>
      <c r="T6" s="154"/>
    </row>
    <row r="7" spans="2:20" ht="12.75" customHeight="1">
      <c r="B7" s="4">
        <v>41279</v>
      </c>
      <c r="C7" s="4"/>
      <c r="D7" s="202">
        <v>48</v>
      </c>
      <c r="E7" s="157"/>
      <c r="F7" s="203"/>
      <c r="G7" s="202">
        <v>0</v>
      </c>
      <c r="H7" s="157"/>
      <c r="I7" s="203"/>
      <c r="J7" s="202">
        <v>0</v>
      </c>
      <c r="K7" s="203"/>
      <c r="L7" s="203"/>
      <c r="M7" s="202">
        <v>34</v>
      </c>
      <c r="N7" s="100"/>
      <c r="P7" s="202">
        <v>5</v>
      </c>
      <c r="S7" s="202">
        <v>0</v>
      </c>
    </row>
    <row r="8" spans="2:20" ht="12.75" customHeight="1">
      <c r="B8" s="4">
        <f t="shared" ref="B8:B14" si="0">B7+7</f>
        <v>41286</v>
      </c>
      <c r="C8" s="4"/>
      <c r="D8" s="202">
        <v>0</v>
      </c>
      <c r="E8" s="202"/>
      <c r="F8" s="202"/>
      <c r="G8" s="202">
        <v>0</v>
      </c>
      <c r="H8" s="202"/>
      <c r="I8" s="202"/>
      <c r="J8" s="202">
        <v>0</v>
      </c>
      <c r="K8" s="202"/>
      <c r="L8" s="202"/>
      <c r="M8" s="202">
        <v>126</v>
      </c>
      <c r="N8" s="202"/>
      <c r="O8" s="202"/>
      <c r="P8" s="202">
        <v>52</v>
      </c>
      <c r="Q8" s="202"/>
      <c r="R8" s="202"/>
      <c r="S8" s="202">
        <v>0</v>
      </c>
      <c r="T8" s="202"/>
    </row>
    <row r="9" spans="2:20" ht="12.75" customHeight="1">
      <c r="B9" s="4">
        <f t="shared" si="0"/>
        <v>41293</v>
      </c>
      <c r="C9" s="4"/>
      <c r="D9" s="202">
        <v>48</v>
      </c>
      <c r="E9" s="202"/>
      <c r="F9" s="202"/>
      <c r="G9" s="202">
        <v>0</v>
      </c>
      <c r="H9" s="202"/>
      <c r="I9" s="202"/>
      <c r="J9" s="202">
        <v>0</v>
      </c>
      <c r="K9" s="202"/>
      <c r="L9" s="202"/>
      <c r="M9" s="202">
        <v>262</v>
      </c>
      <c r="N9" s="202"/>
      <c r="O9" s="202"/>
      <c r="P9" s="202">
        <v>10</v>
      </c>
      <c r="Q9" s="202"/>
      <c r="R9" s="202"/>
      <c r="S9" s="202">
        <v>0</v>
      </c>
      <c r="T9" s="202"/>
    </row>
    <row r="10" spans="2:20" ht="12.75" customHeight="1">
      <c r="B10" s="4">
        <f t="shared" si="0"/>
        <v>41300</v>
      </c>
      <c r="C10" s="4"/>
      <c r="D10" s="202">
        <v>0</v>
      </c>
      <c r="E10" s="202"/>
      <c r="F10" s="202"/>
      <c r="G10" s="202">
        <v>0</v>
      </c>
      <c r="H10" s="202"/>
      <c r="I10" s="202"/>
      <c r="J10" s="202">
        <v>0</v>
      </c>
      <c r="K10" s="202"/>
      <c r="L10" s="202"/>
      <c r="M10" s="202">
        <v>174</v>
      </c>
      <c r="N10" s="202"/>
      <c r="O10" s="202"/>
      <c r="P10" s="202">
        <v>48</v>
      </c>
      <c r="Q10" s="202"/>
      <c r="R10" s="202"/>
      <c r="S10" s="202">
        <v>0</v>
      </c>
      <c r="T10" s="202"/>
    </row>
    <row r="11" spans="2:20" ht="12.75" customHeight="1">
      <c r="B11" s="4">
        <f t="shared" si="0"/>
        <v>41307</v>
      </c>
      <c r="C11" s="4"/>
      <c r="D11" s="202">
        <v>0</v>
      </c>
      <c r="E11" s="202"/>
      <c r="F11" s="202"/>
      <c r="G11" s="202">
        <v>0</v>
      </c>
      <c r="H11" s="202"/>
      <c r="I11" s="202"/>
      <c r="J11" s="202">
        <v>0</v>
      </c>
      <c r="K11" s="202"/>
      <c r="L11" s="202"/>
      <c r="M11" s="202">
        <v>139</v>
      </c>
      <c r="N11" s="202"/>
      <c r="O11" s="202"/>
      <c r="P11" s="202">
        <v>90</v>
      </c>
      <c r="Q11" s="202"/>
      <c r="R11" s="202"/>
      <c r="S11" s="202">
        <v>0</v>
      </c>
      <c r="T11" s="202"/>
    </row>
    <row r="12" spans="2:20" ht="12.75" customHeight="1">
      <c r="B12" s="4">
        <f t="shared" si="0"/>
        <v>41314</v>
      </c>
      <c r="C12" s="4"/>
      <c r="D12" s="202">
        <v>0</v>
      </c>
      <c r="E12" s="202"/>
      <c r="F12" s="202"/>
      <c r="G12" s="202">
        <v>0</v>
      </c>
      <c r="H12" s="202"/>
      <c r="I12" s="202"/>
      <c r="J12" s="202">
        <v>0</v>
      </c>
      <c r="K12" s="202"/>
      <c r="L12" s="202"/>
      <c r="M12" s="202">
        <v>130</v>
      </c>
      <c r="N12" s="202"/>
      <c r="O12" s="202"/>
      <c r="P12" s="202">
        <v>4</v>
      </c>
      <c r="Q12" s="202"/>
      <c r="R12" s="202"/>
      <c r="S12" s="202">
        <v>0</v>
      </c>
      <c r="T12" s="202"/>
    </row>
    <row r="13" spans="2:20" ht="12.75" customHeight="1">
      <c r="B13" s="4">
        <f t="shared" si="0"/>
        <v>41321</v>
      </c>
      <c r="C13" s="4"/>
      <c r="D13" s="202">
        <v>0</v>
      </c>
      <c r="E13" s="202"/>
      <c r="F13" s="202"/>
      <c r="G13" s="202">
        <v>0</v>
      </c>
      <c r="H13" s="202"/>
      <c r="I13" s="202"/>
      <c r="J13" s="202">
        <v>0</v>
      </c>
      <c r="K13" s="202"/>
      <c r="L13" s="202"/>
      <c r="M13" s="202">
        <v>288</v>
      </c>
      <c r="N13" s="202"/>
      <c r="O13" s="202"/>
      <c r="P13" s="202">
        <v>19</v>
      </c>
      <c r="Q13" s="202"/>
      <c r="R13" s="202"/>
      <c r="S13" s="202">
        <v>0</v>
      </c>
      <c r="T13" s="202"/>
    </row>
    <row r="14" spans="2:20" ht="12.75" customHeight="1">
      <c r="B14" s="4">
        <f t="shared" si="0"/>
        <v>41328</v>
      </c>
      <c r="C14" s="4"/>
      <c r="D14" s="202">
        <v>97</v>
      </c>
      <c r="E14" s="202"/>
      <c r="F14" s="202"/>
      <c r="G14" s="202">
        <v>0</v>
      </c>
      <c r="H14" s="202"/>
      <c r="I14" s="202"/>
      <c r="J14" s="202">
        <v>16</v>
      </c>
      <c r="K14" s="202"/>
      <c r="L14" s="202"/>
      <c r="M14" s="202">
        <v>334</v>
      </c>
      <c r="N14" s="202"/>
      <c r="O14" s="202"/>
      <c r="P14" s="202">
        <v>8</v>
      </c>
      <c r="Q14" s="202"/>
      <c r="R14" s="202"/>
      <c r="S14" s="202">
        <v>0</v>
      </c>
      <c r="T14" s="202"/>
    </row>
    <row r="15" spans="2:20" ht="12.75" customHeight="1">
      <c r="B15" s="4">
        <f>B14+7</f>
        <v>41335</v>
      </c>
      <c r="C15" s="4"/>
      <c r="D15" s="202">
        <v>48</v>
      </c>
      <c r="E15" s="202"/>
      <c r="F15" s="202"/>
      <c r="G15" s="202">
        <v>0</v>
      </c>
      <c r="H15" s="202"/>
      <c r="I15" s="202"/>
      <c r="J15" s="202">
        <v>0</v>
      </c>
      <c r="K15" s="202"/>
      <c r="L15" s="202"/>
      <c r="M15" s="202">
        <v>323</v>
      </c>
      <c r="N15" s="202"/>
      <c r="O15" s="202"/>
      <c r="P15" s="202">
        <v>51</v>
      </c>
      <c r="Q15" s="202"/>
      <c r="R15" s="202"/>
      <c r="S15" s="202">
        <v>0</v>
      </c>
      <c r="T15" s="202"/>
    </row>
    <row r="16" spans="2:20" ht="12.75" customHeight="1">
      <c r="B16" s="4">
        <f t="shared" ref="B16:B58" si="1">B15+7</f>
        <v>41342</v>
      </c>
      <c r="C16" s="4"/>
      <c r="D16" s="202">
        <v>48</v>
      </c>
      <c r="E16" s="202"/>
      <c r="F16" s="202"/>
      <c r="G16" s="202">
        <v>0</v>
      </c>
      <c r="H16" s="202"/>
      <c r="I16" s="202"/>
      <c r="J16" s="202">
        <v>0</v>
      </c>
      <c r="K16" s="202"/>
      <c r="L16" s="202"/>
      <c r="M16" s="202">
        <v>273</v>
      </c>
      <c r="N16" s="202"/>
      <c r="O16" s="202"/>
      <c r="P16" s="202">
        <v>14</v>
      </c>
      <c r="Q16" s="202"/>
      <c r="R16" s="202"/>
      <c r="S16" s="202">
        <v>0</v>
      </c>
      <c r="T16" s="202"/>
    </row>
    <row r="17" spans="2:20" ht="12.75" customHeight="1">
      <c r="B17" s="4">
        <f t="shared" si="1"/>
        <v>41349</v>
      </c>
      <c r="C17" s="4"/>
      <c r="D17" s="202">
        <v>48</v>
      </c>
      <c r="E17" s="202"/>
      <c r="F17" s="202"/>
      <c r="G17" s="202">
        <v>0</v>
      </c>
      <c r="H17" s="202"/>
      <c r="I17" s="202"/>
      <c r="J17" s="202">
        <v>0</v>
      </c>
      <c r="K17" s="202"/>
      <c r="L17" s="202"/>
      <c r="M17" s="202">
        <v>324</v>
      </c>
      <c r="N17" s="202"/>
      <c r="O17" s="202"/>
      <c r="P17" s="202">
        <v>25</v>
      </c>
      <c r="Q17" s="202"/>
      <c r="R17" s="202"/>
      <c r="S17" s="202">
        <v>0</v>
      </c>
      <c r="T17" s="202"/>
    </row>
    <row r="18" spans="2:20" ht="12.75" customHeight="1">
      <c r="B18" s="4">
        <f t="shared" si="1"/>
        <v>41356</v>
      </c>
      <c r="C18" s="4"/>
      <c r="D18" s="202">
        <v>135</v>
      </c>
      <c r="E18" s="202"/>
      <c r="F18" s="202"/>
      <c r="G18" s="202">
        <v>0</v>
      </c>
      <c r="H18" s="202"/>
      <c r="I18" s="202"/>
      <c r="J18" s="202">
        <v>0</v>
      </c>
      <c r="K18" s="202"/>
      <c r="L18" s="202"/>
      <c r="M18" s="202">
        <v>99</v>
      </c>
      <c r="N18" s="202"/>
      <c r="O18" s="202"/>
      <c r="P18" s="202">
        <v>13</v>
      </c>
      <c r="Q18" s="202"/>
      <c r="R18" s="202"/>
      <c r="S18" s="202">
        <v>0</v>
      </c>
      <c r="T18" s="202"/>
    </row>
    <row r="19" spans="2:20" ht="12.75" customHeight="1">
      <c r="B19" s="4">
        <f t="shared" si="1"/>
        <v>41363</v>
      </c>
      <c r="C19" s="4"/>
      <c r="D19" s="202">
        <v>0</v>
      </c>
      <c r="E19" s="202"/>
      <c r="F19" s="202"/>
      <c r="G19" s="202">
        <v>0</v>
      </c>
      <c r="H19" s="202"/>
      <c r="I19" s="202"/>
      <c r="J19" s="202">
        <v>40</v>
      </c>
      <c r="K19" s="202"/>
      <c r="L19" s="202"/>
      <c r="M19" s="202">
        <v>72</v>
      </c>
      <c r="N19" s="202"/>
      <c r="O19" s="202"/>
      <c r="P19" s="202">
        <v>4</v>
      </c>
      <c r="Q19" s="202"/>
      <c r="R19" s="202"/>
      <c r="S19" s="202">
        <v>0</v>
      </c>
      <c r="T19" s="202"/>
    </row>
    <row r="20" spans="2:20" ht="12.75" customHeight="1">
      <c r="B20" s="4">
        <f t="shared" si="1"/>
        <v>41370</v>
      </c>
      <c r="C20" s="4"/>
      <c r="D20" s="202">
        <v>48</v>
      </c>
      <c r="E20" s="202"/>
      <c r="F20" s="202"/>
      <c r="G20" s="202">
        <v>0</v>
      </c>
      <c r="H20" s="202"/>
      <c r="I20" s="202"/>
      <c r="J20" s="202">
        <v>0</v>
      </c>
      <c r="K20" s="202"/>
      <c r="L20" s="202"/>
      <c r="M20" s="202">
        <v>182</v>
      </c>
      <c r="N20" s="202"/>
      <c r="O20" s="202"/>
      <c r="P20" s="202">
        <v>42</v>
      </c>
      <c r="Q20" s="202"/>
      <c r="R20" s="202"/>
      <c r="S20" s="202">
        <v>0</v>
      </c>
      <c r="T20" s="202"/>
    </row>
    <row r="21" spans="2:20" ht="12.75" customHeight="1">
      <c r="B21" s="4">
        <f t="shared" si="1"/>
        <v>41377</v>
      </c>
      <c r="C21" s="4"/>
      <c r="D21" s="202">
        <v>48</v>
      </c>
      <c r="E21" s="202"/>
      <c r="F21" s="202"/>
      <c r="G21" s="202">
        <v>0</v>
      </c>
      <c r="H21" s="202"/>
      <c r="I21" s="202"/>
      <c r="J21" s="202">
        <v>0</v>
      </c>
      <c r="K21" s="202"/>
      <c r="L21" s="202"/>
      <c r="M21" s="202">
        <v>77</v>
      </c>
      <c r="N21" s="202"/>
      <c r="O21" s="202"/>
      <c r="P21" s="202">
        <v>40</v>
      </c>
      <c r="Q21" s="202"/>
      <c r="R21" s="202"/>
      <c r="S21" s="202">
        <v>0</v>
      </c>
      <c r="T21" s="202"/>
    </row>
    <row r="22" spans="2:20">
      <c r="B22" s="4">
        <f t="shared" si="1"/>
        <v>41384</v>
      </c>
      <c r="C22" s="4"/>
      <c r="D22" s="202">
        <v>48</v>
      </c>
      <c r="E22" s="202"/>
      <c r="F22" s="202"/>
      <c r="G22" s="202">
        <v>0</v>
      </c>
      <c r="H22" s="202"/>
      <c r="I22" s="202"/>
      <c r="J22" s="202">
        <v>0</v>
      </c>
      <c r="K22" s="202"/>
      <c r="L22" s="202"/>
      <c r="M22" s="202">
        <v>226</v>
      </c>
      <c r="N22" s="202"/>
      <c r="O22" s="202"/>
      <c r="P22" s="202">
        <v>7</v>
      </c>
      <c r="Q22" s="202"/>
      <c r="R22" s="202"/>
      <c r="S22" s="202">
        <v>0</v>
      </c>
      <c r="T22" s="202"/>
    </row>
    <row r="23" spans="2:20">
      <c r="B23" s="4">
        <f t="shared" si="1"/>
        <v>41391</v>
      </c>
      <c r="C23" s="4"/>
      <c r="D23" s="202">
        <v>0</v>
      </c>
      <c r="E23" s="202"/>
      <c r="F23" s="202"/>
      <c r="G23" s="202">
        <v>0</v>
      </c>
      <c r="H23" s="202"/>
      <c r="I23" s="202"/>
      <c r="J23" s="202">
        <v>0</v>
      </c>
      <c r="K23" s="202"/>
      <c r="L23" s="202"/>
      <c r="M23" s="202">
        <v>273</v>
      </c>
      <c r="N23" s="202"/>
      <c r="O23" s="202"/>
      <c r="P23" s="202">
        <v>47</v>
      </c>
      <c r="Q23" s="202"/>
      <c r="R23" s="202"/>
      <c r="S23" s="202">
        <v>0</v>
      </c>
      <c r="T23" s="202"/>
    </row>
    <row r="24" spans="2:20">
      <c r="B24" s="4">
        <f t="shared" si="1"/>
        <v>41398</v>
      </c>
      <c r="C24" s="4"/>
      <c r="D24" s="202">
        <v>48</v>
      </c>
      <c r="E24" s="202"/>
      <c r="F24" s="202"/>
      <c r="G24" s="202">
        <v>0</v>
      </c>
      <c r="H24" s="202"/>
      <c r="I24" s="202"/>
      <c r="J24" s="202">
        <v>0</v>
      </c>
      <c r="K24" s="202"/>
      <c r="L24" s="202"/>
      <c r="M24" s="202">
        <v>238</v>
      </c>
      <c r="N24" s="202"/>
      <c r="O24" s="202"/>
      <c r="P24" s="202">
        <v>10</v>
      </c>
      <c r="Q24" s="202"/>
      <c r="R24" s="202"/>
      <c r="S24" s="202">
        <v>0</v>
      </c>
      <c r="T24" s="202"/>
    </row>
    <row r="25" spans="2:20">
      <c r="B25" s="4">
        <f t="shared" si="1"/>
        <v>41405</v>
      </c>
      <c r="C25" s="4"/>
      <c r="D25" s="202">
        <v>0</v>
      </c>
      <c r="E25" s="202"/>
      <c r="F25" s="202"/>
      <c r="G25" s="202">
        <v>40</v>
      </c>
      <c r="H25" s="202"/>
      <c r="I25" s="202"/>
      <c r="J25" s="202">
        <v>0</v>
      </c>
      <c r="K25" s="202"/>
      <c r="L25" s="202"/>
      <c r="M25" s="202">
        <v>158</v>
      </c>
      <c r="N25" s="202"/>
      <c r="O25" s="202"/>
      <c r="P25" s="202">
        <v>63</v>
      </c>
      <c r="Q25" s="202"/>
      <c r="R25" s="202"/>
      <c r="S25" s="202">
        <v>0</v>
      </c>
      <c r="T25" s="202"/>
    </row>
    <row r="26" spans="2:20">
      <c r="B26" s="4">
        <f t="shared" si="1"/>
        <v>41412</v>
      </c>
      <c r="C26" s="4"/>
      <c r="D26" s="202">
        <v>0</v>
      </c>
      <c r="E26" s="202"/>
      <c r="F26" s="202"/>
      <c r="G26" s="202">
        <v>0</v>
      </c>
      <c r="H26" s="202"/>
      <c r="I26" s="202"/>
      <c r="J26" s="202">
        <v>0</v>
      </c>
      <c r="K26" s="202"/>
      <c r="L26" s="202"/>
      <c r="M26" s="202">
        <v>149</v>
      </c>
      <c r="N26" s="202"/>
      <c r="O26" s="202"/>
      <c r="P26" s="202">
        <v>78</v>
      </c>
      <c r="Q26" s="202"/>
      <c r="R26" s="202"/>
      <c r="S26" s="202">
        <v>0</v>
      </c>
      <c r="T26" s="202"/>
    </row>
    <row r="27" spans="2:20">
      <c r="B27" s="4">
        <f t="shared" si="1"/>
        <v>41419</v>
      </c>
      <c r="C27" s="4"/>
      <c r="D27" s="202">
        <v>0</v>
      </c>
      <c r="E27" s="202"/>
      <c r="F27" s="202"/>
      <c r="G27" s="202">
        <v>0</v>
      </c>
      <c r="H27" s="202"/>
      <c r="I27" s="202"/>
      <c r="J27" s="202">
        <v>0</v>
      </c>
      <c r="K27" s="202"/>
      <c r="L27" s="202"/>
      <c r="M27" s="202">
        <v>32</v>
      </c>
      <c r="N27" s="202"/>
      <c r="O27" s="202"/>
      <c r="P27" s="202">
        <v>7</v>
      </c>
      <c r="Q27" s="202"/>
      <c r="R27" s="202"/>
      <c r="S27" s="202">
        <v>0</v>
      </c>
      <c r="T27" s="202"/>
    </row>
    <row r="28" spans="2:20">
      <c r="B28" s="4">
        <f t="shared" si="1"/>
        <v>41426</v>
      </c>
      <c r="C28" s="4"/>
      <c r="D28" s="202">
        <v>48</v>
      </c>
      <c r="E28" s="202"/>
      <c r="F28" s="202"/>
      <c r="G28" s="202">
        <v>0</v>
      </c>
      <c r="H28" s="202"/>
      <c r="I28" s="202"/>
      <c r="J28" s="202">
        <v>0</v>
      </c>
      <c r="K28" s="202"/>
      <c r="L28" s="202"/>
      <c r="M28" s="202">
        <v>179</v>
      </c>
      <c r="N28" s="202"/>
      <c r="O28" s="202"/>
      <c r="P28" s="202">
        <v>8</v>
      </c>
      <c r="Q28" s="202"/>
      <c r="R28" s="202"/>
      <c r="S28" s="202">
        <v>0</v>
      </c>
      <c r="T28" s="202"/>
    </row>
    <row r="29" spans="2:20">
      <c r="B29" s="4">
        <f t="shared" si="1"/>
        <v>41433</v>
      </c>
      <c r="C29" s="4"/>
      <c r="D29" s="202">
        <v>0</v>
      </c>
      <c r="E29" s="202"/>
      <c r="F29" s="202"/>
      <c r="G29" s="202">
        <v>0</v>
      </c>
      <c r="H29" s="202"/>
      <c r="I29" s="202"/>
      <c r="J29" s="202">
        <v>0</v>
      </c>
      <c r="K29" s="202"/>
      <c r="L29" s="202"/>
      <c r="M29" s="202">
        <v>174</v>
      </c>
      <c r="N29" s="202"/>
      <c r="O29" s="202"/>
      <c r="P29" s="202">
        <v>13</v>
      </c>
      <c r="Q29" s="202"/>
      <c r="R29" s="202"/>
      <c r="S29" s="202">
        <v>0</v>
      </c>
      <c r="T29" s="202"/>
    </row>
    <row r="30" spans="2:20">
      <c r="B30" s="4">
        <f t="shared" si="1"/>
        <v>41440</v>
      </c>
      <c r="C30" s="4"/>
      <c r="D30" s="202">
        <v>0</v>
      </c>
      <c r="E30" s="202"/>
      <c r="F30" s="202"/>
      <c r="G30" s="202">
        <v>0</v>
      </c>
      <c r="H30" s="202"/>
      <c r="I30" s="202"/>
      <c r="J30" s="202">
        <v>0</v>
      </c>
      <c r="K30" s="202"/>
      <c r="L30" s="202"/>
      <c r="M30" s="202">
        <v>129</v>
      </c>
      <c r="N30" s="202"/>
      <c r="O30" s="202"/>
      <c r="P30" s="202">
        <v>39</v>
      </c>
      <c r="Q30" s="202"/>
      <c r="R30" s="202"/>
      <c r="S30" s="202">
        <v>0</v>
      </c>
      <c r="T30" s="202"/>
    </row>
    <row r="31" spans="2:20">
      <c r="B31" s="4">
        <f t="shared" si="1"/>
        <v>41447</v>
      </c>
      <c r="C31" s="4"/>
      <c r="D31" s="202">
        <v>0</v>
      </c>
      <c r="E31" s="202"/>
      <c r="F31" s="202"/>
      <c r="G31" s="202">
        <v>0</v>
      </c>
      <c r="H31" s="202"/>
      <c r="I31" s="202"/>
      <c r="J31" s="202">
        <v>13</v>
      </c>
      <c r="K31" s="202"/>
      <c r="L31" s="202"/>
      <c r="M31" s="202">
        <v>28</v>
      </c>
      <c r="N31" s="202"/>
      <c r="O31" s="202"/>
      <c r="P31" s="202">
        <v>44</v>
      </c>
      <c r="Q31" s="202"/>
      <c r="R31" s="202"/>
      <c r="S31" s="202">
        <v>0</v>
      </c>
      <c r="T31" s="202"/>
    </row>
    <row r="32" spans="2:20">
      <c r="B32" s="4">
        <f t="shared" si="1"/>
        <v>41454</v>
      </c>
      <c r="C32" s="4"/>
      <c r="D32" s="202">
        <v>144</v>
      </c>
      <c r="E32" s="202"/>
      <c r="F32" s="202"/>
      <c r="G32" s="202">
        <v>0</v>
      </c>
      <c r="H32" s="202"/>
      <c r="I32" s="202"/>
      <c r="J32" s="202">
        <v>40</v>
      </c>
      <c r="K32" s="202"/>
      <c r="L32" s="202"/>
      <c r="M32" s="202">
        <v>52</v>
      </c>
      <c r="N32" s="202"/>
      <c r="O32" s="202"/>
      <c r="P32" s="202">
        <v>0</v>
      </c>
      <c r="Q32" s="202"/>
      <c r="R32" s="202"/>
      <c r="S32" s="202">
        <v>0</v>
      </c>
      <c r="T32" s="202"/>
    </row>
    <row r="33" spans="2:31">
      <c r="B33" s="4">
        <f t="shared" si="1"/>
        <v>41461</v>
      </c>
      <c r="C33" s="4"/>
      <c r="D33" s="202">
        <v>48</v>
      </c>
      <c r="E33" s="202"/>
      <c r="F33" s="202"/>
      <c r="G33" s="202">
        <v>0</v>
      </c>
      <c r="H33" s="202"/>
      <c r="I33" s="202"/>
      <c r="J33" s="202">
        <v>0</v>
      </c>
      <c r="K33" s="202"/>
      <c r="L33" s="202"/>
      <c r="M33" s="202">
        <v>19</v>
      </c>
      <c r="N33" s="202"/>
      <c r="O33" s="202"/>
      <c r="P33" s="202">
        <v>40</v>
      </c>
      <c r="Q33" s="202"/>
      <c r="R33" s="202"/>
      <c r="S33" s="202">
        <v>0</v>
      </c>
      <c r="T33" s="202"/>
    </row>
    <row r="34" spans="2:31">
      <c r="B34" s="4">
        <f t="shared" si="1"/>
        <v>41468</v>
      </c>
      <c r="C34" s="4"/>
      <c r="D34" s="202">
        <v>0</v>
      </c>
      <c r="E34" s="202"/>
      <c r="F34" s="202"/>
      <c r="G34" s="202">
        <v>0</v>
      </c>
      <c r="H34" s="202"/>
      <c r="I34" s="202"/>
      <c r="J34" s="202">
        <v>40</v>
      </c>
      <c r="K34" s="202"/>
      <c r="L34" s="202"/>
      <c r="M34" s="202">
        <v>34</v>
      </c>
      <c r="N34" s="202"/>
      <c r="O34" s="202"/>
      <c r="P34" s="202">
        <v>9</v>
      </c>
      <c r="Q34" s="202"/>
      <c r="R34" s="202"/>
      <c r="S34" s="202">
        <v>0</v>
      </c>
      <c r="T34" s="202"/>
    </row>
    <row r="35" spans="2:31">
      <c r="B35" s="4">
        <f t="shared" si="1"/>
        <v>41475</v>
      </c>
      <c r="C35" s="4"/>
      <c r="D35" s="202">
        <v>0</v>
      </c>
      <c r="E35" s="202"/>
      <c r="F35" s="202"/>
      <c r="G35" s="202">
        <v>0</v>
      </c>
      <c r="H35" s="202"/>
      <c r="I35" s="202"/>
      <c r="J35" s="202">
        <v>10</v>
      </c>
      <c r="K35" s="202"/>
      <c r="L35" s="202"/>
      <c r="M35" s="202">
        <v>138</v>
      </c>
      <c r="N35" s="202"/>
      <c r="O35" s="202"/>
      <c r="P35" s="202">
        <v>5</v>
      </c>
      <c r="Q35" s="202"/>
      <c r="R35" s="202"/>
      <c r="S35" s="202">
        <v>0</v>
      </c>
      <c r="T35" s="202"/>
    </row>
    <row r="36" spans="2:31">
      <c r="B36" s="4">
        <f t="shared" si="1"/>
        <v>41482</v>
      </c>
      <c r="C36" s="4"/>
      <c r="D36" s="202">
        <v>0</v>
      </c>
      <c r="E36" s="202"/>
      <c r="F36" s="202"/>
      <c r="G36" s="202">
        <v>0</v>
      </c>
      <c r="H36" s="202"/>
      <c r="I36" s="202"/>
      <c r="J36" s="202">
        <v>0</v>
      </c>
      <c r="K36" s="202"/>
      <c r="L36" s="202"/>
      <c r="M36" s="202">
        <v>128</v>
      </c>
      <c r="N36" s="202"/>
      <c r="O36" s="202"/>
      <c r="P36" s="202">
        <v>8</v>
      </c>
      <c r="Q36" s="202"/>
      <c r="R36" s="202"/>
      <c r="S36" s="202">
        <v>0</v>
      </c>
      <c r="T36" s="202"/>
    </row>
    <row r="37" spans="2:31">
      <c r="B37" s="4">
        <f t="shared" si="1"/>
        <v>41489</v>
      </c>
      <c r="C37" s="4"/>
      <c r="D37" s="202">
        <v>48</v>
      </c>
      <c r="E37" s="202"/>
      <c r="F37" s="202"/>
      <c r="G37" s="202">
        <v>0</v>
      </c>
      <c r="H37" s="202"/>
      <c r="I37" s="202"/>
      <c r="J37" s="202">
        <v>0</v>
      </c>
      <c r="K37" s="202"/>
      <c r="L37" s="202"/>
      <c r="M37" s="202">
        <v>8</v>
      </c>
      <c r="N37" s="202"/>
      <c r="O37" s="202"/>
      <c r="P37" s="202">
        <v>0</v>
      </c>
      <c r="Q37" s="202"/>
      <c r="R37" s="202"/>
      <c r="S37" s="202">
        <v>0</v>
      </c>
      <c r="T37" s="202"/>
    </row>
    <row r="38" spans="2:31">
      <c r="B38" s="4">
        <f t="shared" si="1"/>
        <v>41496</v>
      </c>
      <c r="C38" s="4"/>
      <c r="D38" s="202">
        <v>0</v>
      </c>
      <c r="E38" s="202"/>
      <c r="F38" s="202"/>
      <c r="G38" s="202">
        <v>0</v>
      </c>
      <c r="H38" s="202"/>
      <c r="I38" s="202"/>
      <c r="J38" s="202">
        <v>0</v>
      </c>
      <c r="K38" s="202"/>
      <c r="L38" s="202"/>
      <c r="M38" s="202">
        <v>308</v>
      </c>
      <c r="N38" s="202"/>
      <c r="O38" s="202"/>
      <c r="P38" s="202">
        <v>45</v>
      </c>
      <c r="Q38" s="202"/>
      <c r="R38" s="202"/>
      <c r="S38" s="202">
        <v>0</v>
      </c>
      <c r="T38" s="202"/>
    </row>
    <row r="39" spans="2:31">
      <c r="B39" s="4">
        <f t="shared" si="1"/>
        <v>41503</v>
      </c>
      <c r="C39" s="4"/>
      <c r="D39" s="202">
        <v>0</v>
      </c>
      <c r="E39" s="202"/>
      <c r="F39" s="202"/>
      <c r="G39" s="202">
        <v>0</v>
      </c>
      <c r="H39" s="202"/>
      <c r="I39" s="202"/>
      <c r="J39" s="202">
        <v>0</v>
      </c>
      <c r="K39" s="202"/>
      <c r="L39" s="202"/>
      <c r="M39" s="202">
        <v>13</v>
      </c>
      <c r="N39" s="202"/>
      <c r="O39" s="202"/>
      <c r="P39" s="202">
        <v>45</v>
      </c>
      <c r="Q39" s="202"/>
      <c r="R39" s="202"/>
      <c r="S39" s="202">
        <v>0</v>
      </c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</row>
    <row r="40" spans="2:31">
      <c r="B40" s="4">
        <f t="shared" si="1"/>
        <v>41510</v>
      </c>
      <c r="C40" s="4"/>
      <c r="D40" s="202">
        <v>0</v>
      </c>
      <c r="E40" s="202"/>
      <c r="F40" s="202"/>
      <c r="G40" s="202">
        <v>0</v>
      </c>
      <c r="H40" s="202"/>
      <c r="I40" s="202"/>
      <c r="J40" s="202">
        <v>0</v>
      </c>
      <c r="K40" s="202"/>
      <c r="L40" s="202"/>
      <c r="M40" s="202">
        <v>89</v>
      </c>
      <c r="N40" s="202"/>
      <c r="O40" s="202"/>
      <c r="P40" s="202">
        <v>47</v>
      </c>
      <c r="Q40" s="202"/>
      <c r="R40" s="202"/>
      <c r="S40" s="202">
        <v>0</v>
      </c>
      <c r="T40" s="202"/>
    </row>
    <row r="41" spans="2:31">
      <c r="B41" s="4">
        <f t="shared" si="1"/>
        <v>41517</v>
      </c>
      <c r="C41" s="4"/>
      <c r="D41" s="202">
        <v>192</v>
      </c>
      <c r="E41" s="202"/>
      <c r="F41" s="202"/>
      <c r="G41" s="202">
        <v>0</v>
      </c>
      <c r="H41" s="202"/>
      <c r="I41" s="202"/>
      <c r="J41" s="202">
        <v>0</v>
      </c>
      <c r="K41" s="202"/>
      <c r="L41" s="202"/>
      <c r="M41" s="91">
        <v>46</v>
      </c>
      <c r="N41" s="202"/>
      <c r="O41" s="202"/>
      <c r="P41" s="91">
        <v>59</v>
      </c>
      <c r="Q41" s="202"/>
      <c r="R41" s="202"/>
      <c r="S41" s="202">
        <v>0</v>
      </c>
      <c r="T41" s="202"/>
    </row>
    <row r="42" spans="2:31">
      <c r="B42" s="4">
        <f t="shared" si="1"/>
        <v>41524</v>
      </c>
      <c r="C42" s="4"/>
      <c r="D42" s="202">
        <v>0</v>
      </c>
      <c r="E42" s="202"/>
      <c r="F42" s="202"/>
      <c r="G42" s="202">
        <v>0</v>
      </c>
      <c r="H42" s="202"/>
      <c r="I42" s="202"/>
      <c r="J42" s="202">
        <v>0</v>
      </c>
      <c r="K42" s="202"/>
      <c r="L42" s="202"/>
      <c r="M42" s="91">
        <v>29</v>
      </c>
      <c r="N42" s="202"/>
      <c r="O42" s="202"/>
      <c r="P42" s="91">
        <v>0</v>
      </c>
      <c r="Q42" s="202"/>
      <c r="R42" s="202"/>
      <c r="S42" s="202">
        <v>0</v>
      </c>
      <c r="T42" s="202"/>
    </row>
    <row r="43" spans="2:31">
      <c r="B43" s="4">
        <f t="shared" si="1"/>
        <v>41531</v>
      </c>
      <c r="C43" s="4"/>
      <c r="D43" s="202">
        <v>0</v>
      </c>
      <c r="E43" s="202"/>
      <c r="F43" s="202"/>
      <c r="G43" s="202">
        <v>0</v>
      </c>
      <c r="H43" s="202"/>
      <c r="I43" s="202"/>
      <c r="J43" s="202">
        <v>0</v>
      </c>
      <c r="K43" s="202"/>
      <c r="L43" s="202"/>
      <c r="M43" s="91">
        <v>76</v>
      </c>
      <c r="N43" s="202"/>
      <c r="O43" s="202"/>
      <c r="P43" s="91">
        <v>72</v>
      </c>
      <c r="Q43" s="202"/>
      <c r="R43" s="202"/>
      <c r="S43" s="202">
        <v>46</v>
      </c>
      <c r="T43" s="202"/>
    </row>
    <row r="44" spans="2:31">
      <c r="B44" s="4">
        <f t="shared" si="1"/>
        <v>41538</v>
      </c>
      <c r="C44" s="4"/>
      <c r="D44" s="202">
        <v>0</v>
      </c>
      <c r="E44" s="202"/>
      <c r="F44" s="202"/>
      <c r="G44" s="202">
        <v>0</v>
      </c>
      <c r="H44" s="202"/>
      <c r="I44" s="202"/>
      <c r="J44" s="202">
        <v>0</v>
      </c>
      <c r="K44" s="202"/>
      <c r="L44" s="202"/>
      <c r="M44" s="91">
        <v>137</v>
      </c>
      <c r="N44" s="202"/>
      <c r="O44" s="202"/>
      <c r="P44" s="91">
        <v>44</v>
      </c>
      <c r="Q44" s="202"/>
      <c r="R44" s="202"/>
      <c r="S44" s="202">
        <v>0</v>
      </c>
      <c r="T44" s="202"/>
    </row>
    <row r="45" spans="2:31">
      <c r="B45" s="4">
        <f t="shared" si="1"/>
        <v>41545</v>
      </c>
      <c r="C45" s="4"/>
      <c r="D45" s="202">
        <v>0</v>
      </c>
      <c r="E45" s="202"/>
      <c r="F45" s="202"/>
      <c r="G45" s="202">
        <v>0</v>
      </c>
      <c r="H45" s="202"/>
      <c r="I45" s="202"/>
      <c r="J45" s="202">
        <v>0</v>
      </c>
      <c r="K45" s="202"/>
      <c r="L45" s="202"/>
      <c r="M45" s="91">
        <v>110</v>
      </c>
      <c r="N45" s="202"/>
      <c r="O45" s="202"/>
      <c r="P45" s="91">
        <v>87</v>
      </c>
      <c r="Q45" s="202"/>
      <c r="R45" s="202"/>
      <c r="S45" s="202">
        <v>0</v>
      </c>
      <c r="T45" s="202"/>
    </row>
    <row r="46" spans="2:31">
      <c r="B46" s="4">
        <f t="shared" si="1"/>
        <v>41552</v>
      </c>
      <c r="C46" s="4"/>
      <c r="D46" s="202">
        <v>0</v>
      </c>
      <c r="E46" s="202"/>
      <c r="F46" s="202"/>
      <c r="G46" s="202">
        <v>0</v>
      </c>
      <c r="H46" s="202"/>
      <c r="I46" s="202"/>
      <c r="J46" s="202">
        <v>0</v>
      </c>
      <c r="K46" s="202"/>
      <c r="L46" s="202"/>
      <c r="M46" s="91">
        <v>72</v>
      </c>
      <c r="N46" s="202"/>
      <c r="O46" s="202"/>
      <c r="P46" s="91">
        <v>42</v>
      </c>
      <c r="Q46" s="202"/>
      <c r="R46" s="202"/>
      <c r="S46" s="202">
        <v>0</v>
      </c>
      <c r="T46" s="202"/>
    </row>
    <row r="47" spans="2:31">
      <c r="B47" s="4">
        <f t="shared" si="1"/>
        <v>41559</v>
      </c>
      <c r="C47" s="4"/>
      <c r="D47" s="202">
        <v>0</v>
      </c>
      <c r="E47" s="202"/>
      <c r="F47" s="202"/>
      <c r="G47" s="202">
        <v>0</v>
      </c>
      <c r="H47" s="202"/>
      <c r="I47" s="202"/>
      <c r="J47" s="202">
        <v>0</v>
      </c>
      <c r="K47" s="202"/>
      <c r="L47" s="202"/>
      <c r="M47" s="91">
        <v>94</v>
      </c>
      <c r="N47" s="202"/>
      <c r="O47" s="202"/>
      <c r="P47" s="91">
        <v>0</v>
      </c>
      <c r="Q47" s="202"/>
      <c r="R47" s="202"/>
      <c r="S47" s="202">
        <v>0</v>
      </c>
      <c r="T47" s="202"/>
    </row>
    <row r="48" spans="2:31">
      <c r="B48" s="4">
        <f t="shared" si="1"/>
        <v>41566</v>
      </c>
      <c r="C48" s="4"/>
      <c r="D48" s="202">
        <v>48</v>
      </c>
      <c r="E48" s="202"/>
      <c r="F48" s="202"/>
      <c r="G48" s="202">
        <v>0</v>
      </c>
      <c r="H48" s="202"/>
      <c r="I48" s="202"/>
      <c r="J48" s="202">
        <v>0</v>
      </c>
      <c r="K48" s="202"/>
      <c r="L48" s="202"/>
      <c r="M48" s="91">
        <v>50</v>
      </c>
      <c r="N48" s="202"/>
      <c r="O48" s="202"/>
      <c r="P48" s="91">
        <v>18</v>
      </c>
      <c r="Q48" s="202"/>
      <c r="R48" s="202"/>
      <c r="S48" s="202">
        <v>0</v>
      </c>
      <c r="T48" s="202"/>
    </row>
    <row r="49" spans="2:20">
      <c r="B49" s="4">
        <f t="shared" si="1"/>
        <v>41573</v>
      </c>
      <c r="C49" s="4"/>
      <c r="D49" s="202">
        <v>96</v>
      </c>
      <c r="E49" s="202"/>
      <c r="F49" s="202"/>
      <c r="G49" s="202">
        <v>0</v>
      </c>
      <c r="H49" s="202"/>
      <c r="I49" s="202"/>
      <c r="J49" s="202">
        <v>0</v>
      </c>
      <c r="K49" s="202"/>
      <c r="L49" s="202"/>
      <c r="M49" s="91">
        <v>67</v>
      </c>
      <c r="N49" s="202"/>
      <c r="O49" s="202"/>
      <c r="P49" s="91">
        <v>11</v>
      </c>
      <c r="Q49" s="202"/>
      <c r="R49" s="202"/>
      <c r="S49" s="202">
        <v>0</v>
      </c>
      <c r="T49" s="202"/>
    </row>
    <row r="50" spans="2:20">
      <c r="B50" s="4">
        <f t="shared" si="1"/>
        <v>41580</v>
      </c>
      <c r="C50" s="4"/>
      <c r="D50" s="202">
        <v>144</v>
      </c>
      <c r="E50" s="202"/>
      <c r="F50" s="202"/>
      <c r="G50" s="202">
        <v>0</v>
      </c>
      <c r="H50" s="202"/>
      <c r="I50" s="202"/>
      <c r="J50" s="202">
        <v>0</v>
      </c>
      <c r="K50" s="202"/>
      <c r="L50" s="202"/>
      <c r="M50" s="91">
        <v>59</v>
      </c>
      <c r="N50" s="202"/>
      <c r="O50" s="202"/>
      <c r="P50" s="91">
        <v>5</v>
      </c>
      <c r="Q50" s="202"/>
      <c r="R50" s="202"/>
      <c r="S50" s="202">
        <v>0</v>
      </c>
      <c r="T50" s="202"/>
    </row>
    <row r="51" spans="2:20">
      <c r="B51" s="4">
        <f t="shared" si="1"/>
        <v>41587</v>
      </c>
      <c r="C51" s="4"/>
      <c r="D51" s="91">
        <v>96</v>
      </c>
      <c r="E51" s="202"/>
      <c r="F51" s="202"/>
      <c r="G51" s="91">
        <v>0</v>
      </c>
      <c r="H51" s="202"/>
      <c r="I51" s="202"/>
      <c r="J51" s="91">
        <v>0</v>
      </c>
      <c r="K51" s="202"/>
      <c r="L51" s="202"/>
      <c r="M51" s="91">
        <v>34</v>
      </c>
      <c r="N51" s="202"/>
      <c r="O51" s="202"/>
      <c r="P51" s="91">
        <v>4</v>
      </c>
      <c r="Q51" s="202"/>
      <c r="R51" s="202"/>
      <c r="S51" s="91">
        <v>0</v>
      </c>
      <c r="T51" s="202"/>
    </row>
    <row r="52" spans="2:20">
      <c r="B52" s="4">
        <f t="shared" si="1"/>
        <v>41594</v>
      </c>
      <c r="C52" s="4"/>
      <c r="D52" s="91">
        <v>232</v>
      </c>
      <c r="E52" s="202"/>
      <c r="F52" s="202"/>
      <c r="G52" s="91">
        <v>0</v>
      </c>
      <c r="H52" s="202"/>
      <c r="I52" s="202"/>
      <c r="J52" s="91">
        <v>0</v>
      </c>
      <c r="K52" s="202"/>
      <c r="L52" s="202"/>
      <c r="M52" s="91">
        <v>22</v>
      </c>
      <c r="N52" s="202"/>
      <c r="O52" s="202"/>
      <c r="P52" s="91">
        <v>9</v>
      </c>
      <c r="Q52" s="202"/>
      <c r="R52" s="202"/>
      <c r="S52" s="91">
        <v>0</v>
      </c>
      <c r="T52" s="202"/>
    </row>
    <row r="53" spans="2:20">
      <c r="B53" s="4">
        <f t="shared" si="1"/>
        <v>41601</v>
      </c>
      <c r="C53" s="4"/>
      <c r="D53" s="91">
        <v>272</v>
      </c>
      <c r="E53" s="202"/>
      <c r="F53" s="202"/>
      <c r="G53" s="91">
        <v>0</v>
      </c>
      <c r="H53" s="202"/>
      <c r="I53" s="202"/>
      <c r="J53" s="91">
        <v>0</v>
      </c>
      <c r="K53" s="202"/>
      <c r="L53" s="202"/>
      <c r="M53" s="91">
        <v>61</v>
      </c>
      <c r="N53" s="202"/>
      <c r="O53" s="202"/>
      <c r="P53" s="91">
        <v>8</v>
      </c>
      <c r="Q53" s="202"/>
      <c r="R53" s="202"/>
      <c r="S53" s="91">
        <v>0</v>
      </c>
      <c r="T53" s="202"/>
    </row>
    <row r="54" spans="2:20">
      <c r="B54" s="4">
        <f t="shared" si="1"/>
        <v>41608</v>
      </c>
      <c r="C54" s="4"/>
      <c r="D54" s="91">
        <v>98</v>
      </c>
      <c r="E54" s="202"/>
      <c r="F54" s="202"/>
      <c r="G54" s="91">
        <v>0</v>
      </c>
      <c r="H54" s="202"/>
      <c r="I54" s="202"/>
      <c r="J54" s="91">
        <v>0</v>
      </c>
      <c r="K54" s="202"/>
      <c r="L54" s="202"/>
      <c r="M54" s="91">
        <v>72</v>
      </c>
      <c r="N54" s="202"/>
      <c r="O54" s="202"/>
      <c r="P54" s="91">
        <v>0</v>
      </c>
      <c r="Q54" s="202"/>
      <c r="R54" s="202"/>
      <c r="S54" s="91">
        <v>0</v>
      </c>
      <c r="T54" s="202"/>
    </row>
    <row r="55" spans="2:20">
      <c r="B55" s="4">
        <f t="shared" si="1"/>
        <v>41615</v>
      </c>
      <c r="C55" s="4"/>
      <c r="D55" s="91">
        <v>90</v>
      </c>
      <c r="E55" s="202"/>
      <c r="F55" s="202"/>
      <c r="G55" s="91">
        <v>0</v>
      </c>
      <c r="H55" s="202"/>
      <c r="I55" s="202"/>
      <c r="J55" s="91">
        <v>0</v>
      </c>
      <c r="K55" s="202"/>
      <c r="L55" s="202"/>
      <c r="M55" s="91">
        <v>28</v>
      </c>
      <c r="N55" s="202"/>
      <c r="O55" s="202"/>
      <c r="P55" s="91">
        <v>22</v>
      </c>
      <c r="Q55" s="202"/>
      <c r="R55" s="202"/>
      <c r="S55" s="91">
        <v>0</v>
      </c>
      <c r="T55" s="202"/>
    </row>
    <row r="56" spans="2:20">
      <c r="B56" s="4">
        <f t="shared" si="1"/>
        <v>41622</v>
      </c>
      <c r="C56" s="4"/>
      <c r="D56" s="91">
        <v>0</v>
      </c>
      <c r="E56" s="202"/>
      <c r="F56" s="202"/>
      <c r="G56" s="91">
        <v>0</v>
      </c>
      <c r="H56" s="202"/>
      <c r="I56" s="202"/>
      <c r="J56" s="91">
        <v>0</v>
      </c>
      <c r="K56" s="202"/>
      <c r="L56" s="202"/>
      <c r="M56" s="91">
        <v>11</v>
      </c>
      <c r="N56" s="202"/>
      <c r="O56" s="202"/>
      <c r="P56" s="91">
        <v>38</v>
      </c>
      <c r="Q56" s="202"/>
      <c r="R56" s="202"/>
      <c r="S56" s="91">
        <v>0</v>
      </c>
      <c r="T56" s="202"/>
    </row>
    <row r="57" spans="2:20">
      <c r="B57" s="4">
        <f t="shared" si="1"/>
        <v>41629</v>
      </c>
      <c r="C57" s="4"/>
      <c r="D57" s="91">
        <v>0</v>
      </c>
      <c r="E57" s="202"/>
      <c r="F57" s="202"/>
      <c r="G57" s="91">
        <v>0</v>
      </c>
      <c r="H57" s="202"/>
      <c r="I57" s="202"/>
      <c r="J57" s="91">
        <v>0</v>
      </c>
      <c r="K57" s="202"/>
      <c r="L57" s="202"/>
      <c r="M57" s="91">
        <v>11</v>
      </c>
      <c r="N57" s="202"/>
      <c r="O57" s="202"/>
      <c r="P57" s="91">
        <v>12</v>
      </c>
      <c r="Q57" s="202"/>
      <c r="R57" s="202"/>
      <c r="S57" s="91">
        <v>0</v>
      </c>
      <c r="T57" s="202"/>
    </row>
    <row r="58" spans="2:20">
      <c r="B58" s="4">
        <f t="shared" si="1"/>
        <v>41636</v>
      </c>
      <c r="C58" s="4"/>
      <c r="D58" s="91">
        <v>93</v>
      </c>
      <c r="E58" s="202"/>
      <c r="F58" s="202"/>
      <c r="G58" s="91">
        <v>0</v>
      </c>
      <c r="H58" s="202"/>
      <c r="I58" s="202"/>
      <c r="J58" s="91">
        <v>112</v>
      </c>
      <c r="K58" s="202"/>
      <c r="L58" s="202"/>
      <c r="M58" s="91">
        <v>9</v>
      </c>
      <c r="N58" s="202"/>
      <c r="O58" s="202"/>
      <c r="P58" s="91">
        <v>13</v>
      </c>
      <c r="Q58" s="202"/>
      <c r="R58" s="202"/>
      <c r="S58" s="91">
        <v>0</v>
      </c>
      <c r="T58" s="202"/>
    </row>
    <row r="59" spans="2:20" ht="3.75" customHeight="1"/>
    <row r="60" spans="2:20">
      <c r="B60" s="99" t="s">
        <v>230</v>
      </c>
      <c r="C60" s="99"/>
      <c r="D60" s="202">
        <v>5349</v>
      </c>
      <c r="E60" s="157"/>
      <c r="F60" s="203"/>
      <c r="G60" s="202">
        <f>SUM(G7:G58)</f>
        <v>40</v>
      </c>
      <c r="H60" s="157"/>
      <c r="I60" s="203"/>
      <c r="J60" s="202">
        <v>357</v>
      </c>
      <c r="K60" s="203"/>
      <c r="L60" s="203"/>
      <c r="M60" s="202">
        <v>9602</v>
      </c>
      <c r="N60" s="100"/>
      <c r="P60" s="202">
        <v>1399</v>
      </c>
      <c r="S60" s="202">
        <v>50</v>
      </c>
    </row>
    <row r="61" spans="2:20">
      <c r="B61" s="99" t="s">
        <v>231</v>
      </c>
      <c r="C61" s="99"/>
      <c r="D61" s="202">
        <v>3597</v>
      </c>
      <c r="E61" s="157"/>
      <c r="F61" s="203"/>
      <c r="G61" s="202">
        <v>0</v>
      </c>
      <c r="H61" s="157"/>
      <c r="I61" s="203"/>
      <c r="J61" s="203">
        <v>423</v>
      </c>
      <c r="K61" s="203"/>
      <c r="L61" s="203"/>
      <c r="M61" s="202">
        <v>14626</v>
      </c>
      <c r="N61" s="100"/>
      <c r="P61" s="202">
        <v>1187</v>
      </c>
      <c r="S61" s="91">
        <v>65</v>
      </c>
    </row>
    <row r="62" spans="2:20" ht="3.75" customHeight="1"/>
    <row r="63" spans="2:20" ht="10.5" customHeight="1">
      <c r="B63" s="91" t="s">
        <v>247</v>
      </c>
    </row>
    <row r="64" spans="2:20" ht="10.5" customHeight="1">
      <c r="B64" s="91" t="s">
        <v>248</v>
      </c>
    </row>
  </sheetData>
  <mergeCells count="8">
    <mergeCell ref="D5:K5"/>
    <mergeCell ref="M5:T5"/>
    <mergeCell ref="D6:E6"/>
    <mergeCell ref="G6:H6"/>
    <mergeCell ref="J6:K6"/>
    <mergeCell ref="M6:N6"/>
    <mergeCell ref="P6:Q6"/>
    <mergeCell ref="S6:T6"/>
  </mergeCells>
  <pageMargins left="0.24" right="0.24" top="0.17" bottom="0.19" header="0.17" footer="0.17"/>
  <pageSetup orientation="portrait" r:id="rId1"/>
  <headerFooter>
    <oddFooter>&amp;C&amp;"Arial,Regular"&amp;9 38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R64"/>
  <sheetViews>
    <sheetView showGridLines="0" workbookViewId="0">
      <selection activeCell="D7" sqref="D7"/>
    </sheetView>
  </sheetViews>
  <sheetFormatPr defaultColWidth="8" defaultRowHeight="12"/>
  <cols>
    <col min="1" max="1" width="3.625" style="91" customWidth="1"/>
    <col min="2" max="2" width="7.5" style="91" customWidth="1"/>
    <col min="3" max="3" width="1.625" style="91" customWidth="1"/>
    <col min="4" max="4" width="6.875" style="91" customWidth="1"/>
    <col min="5" max="5" width="3.125" style="91" customWidth="1"/>
    <col min="6" max="6" width="4.75" style="91" customWidth="1"/>
    <col min="7" max="7" width="6.5" style="91" customWidth="1"/>
    <col min="8" max="8" width="2.5" style="91" customWidth="1"/>
    <col min="9" max="9" width="4.75" style="107" customWidth="1"/>
    <col min="10" max="10" width="6.5" style="91" customWidth="1"/>
    <col min="11" max="11" width="3.875" style="91" customWidth="1"/>
    <col min="12" max="12" width="4.75" style="91" customWidth="1"/>
    <col min="13" max="13" width="7.125" style="91" customWidth="1"/>
    <col min="14" max="14" width="3.875" style="91" customWidth="1"/>
    <col min="15" max="15" width="4.75" style="91" customWidth="1"/>
    <col min="16" max="16" width="7.375" style="91" customWidth="1"/>
    <col min="17" max="17" width="4.875" style="91" customWidth="1"/>
    <col min="18" max="16384" width="8" style="91"/>
  </cols>
  <sheetData>
    <row r="2" spans="2:17">
      <c r="D2" s="92" t="s">
        <v>249</v>
      </c>
    </row>
    <row r="3" spans="2:17">
      <c r="D3" s="93" t="s">
        <v>240</v>
      </c>
    </row>
    <row r="4" spans="2:17" ht="12.75" customHeight="1">
      <c r="D4" s="93" t="s">
        <v>250</v>
      </c>
    </row>
    <row r="5" spans="2:17" s="107" customFormat="1" ht="15" customHeight="1">
      <c r="D5" s="154" t="s">
        <v>242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2:17" ht="15" customHeight="1">
      <c r="D6" s="154" t="s">
        <v>60</v>
      </c>
      <c r="E6" s="154"/>
      <c r="F6" s="95"/>
      <c r="G6" s="154" t="s">
        <v>58</v>
      </c>
      <c r="H6" s="154"/>
      <c r="I6" s="156"/>
      <c r="J6" s="154" t="s">
        <v>61</v>
      </c>
      <c r="K6" s="154"/>
      <c r="M6" s="154" t="s">
        <v>69</v>
      </c>
      <c r="N6" s="154"/>
      <c r="P6" s="154" t="s">
        <v>63</v>
      </c>
      <c r="Q6" s="154"/>
    </row>
    <row r="7" spans="2:17" ht="12.75" customHeight="1">
      <c r="B7" s="4">
        <v>41279</v>
      </c>
      <c r="C7" s="4"/>
      <c r="D7" s="202">
        <v>240</v>
      </c>
      <c r="E7" s="202"/>
      <c r="F7" s="202"/>
      <c r="G7" s="202">
        <v>540</v>
      </c>
      <c r="H7" s="202"/>
      <c r="I7" s="202"/>
      <c r="J7" s="202">
        <v>813</v>
      </c>
      <c r="K7" s="202"/>
      <c r="L7" s="202"/>
      <c r="M7" s="202">
        <v>2160</v>
      </c>
      <c r="N7" s="202"/>
      <c r="O7" s="202"/>
      <c r="P7" s="202">
        <v>0</v>
      </c>
      <c r="Q7" s="202"/>
    </row>
    <row r="8" spans="2:17" ht="12.75" customHeight="1">
      <c r="B8" s="4">
        <f t="shared" ref="B8:B14" si="0">B7+7</f>
        <v>41286</v>
      </c>
      <c r="C8" s="4"/>
      <c r="D8" s="202">
        <v>0</v>
      </c>
      <c r="E8" s="202"/>
      <c r="F8" s="202"/>
      <c r="G8" s="202">
        <v>750</v>
      </c>
      <c r="H8" s="202"/>
      <c r="I8" s="202"/>
      <c r="J8" s="202">
        <v>0</v>
      </c>
      <c r="K8" s="202"/>
      <c r="L8" s="202"/>
      <c r="M8" s="202">
        <v>1200</v>
      </c>
      <c r="N8" s="202"/>
      <c r="O8" s="202"/>
      <c r="P8" s="202">
        <v>0</v>
      </c>
      <c r="Q8" s="202"/>
    </row>
    <row r="9" spans="2:17" ht="12.75" customHeight="1">
      <c r="B9" s="4">
        <f t="shared" si="0"/>
        <v>41293</v>
      </c>
      <c r="C9" s="4"/>
      <c r="D9" s="202">
        <v>0</v>
      </c>
      <c r="E9" s="202"/>
      <c r="F9" s="202"/>
      <c r="G9" s="202">
        <v>0</v>
      </c>
      <c r="H9" s="202"/>
      <c r="I9" s="202"/>
      <c r="J9" s="202">
        <v>0</v>
      </c>
      <c r="K9" s="202"/>
      <c r="L9" s="202"/>
      <c r="M9" s="202">
        <v>2009</v>
      </c>
      <c r="N9" s="202"/>
      <c r="O9" s="202"/>
      <c r="P9" s="202">
        <v>0</v>
      </c>
      <c r="Q9" s="202"/>
    </row>
    <row r="10" spans="2:17" ht="12.75" customHeight="1">
      <c r="B10" s="4">
        <f t="shared" si="0"/>
        <v>41300</v>
      </c>
      <c r="C10" s="4"/>
      <c r="D10" s="202">
        <v>0</v>
      </c>
      <c r="E10" s="202"/>
      <c r="F10" s="202"/>
      <c r="G10" s="202">
        <v>0</v>
      </c>
      <c r="H10" s="202"/>
      <c r="I10" s="202"/>
      <c r="J10" s="202">
        <v>0</v>
      </c>
      <c r="K10" s="202"/>
      <c r="L10" s="202"/>
      <c r="M10" s="202">
        <v>720</v>
      </c>
      <c r="N10" s="202"/>
      <c r="O10" s="202"/>
      <c r="P10" s="202">
        <v>0</v>
      </c>
      <c r="Q10" s="202"/>
    </row>
    <row r="11" spans="2:17" ht="12.75" customHeight="1">
      <c r="B11" s="4">
        <f t="shared" si="0"/>
        <v>41307</v>
      </c>
      <c r="C11" s="4"/>
      <c r="D11" s="202">
        <v>660</v>
      </c>
      <c r="E11" s="202"/>
      <c r="F11" s="202"/>
      <c r="G11" s="202">
        <v>120</v>
      </c>
      <c r="H11" s="202"/>
      <c r="I11" s="202"/>
      <c r="J11" s="202">
        <v>0</v>
      </c>
      <c r="K11" s="202"/>
      <c r="L11" s="202"/>
      <c r="M11" s="202">
        <v>720</v>
      </c>
      <c r="N11" s="202"/>
      <c r="O11" s="202"/>
      <c r="P11" s="202">
        <v>0</v>
      </c>
      <c r="Q11" s="202"/>
    </row>
    <row r="12" spans="2:17" ht="12.75" customHeight="1">
      <c r="B12" s="4">
        <f t="shared" si="0"/>
        <v>41314</v>
      </c>
      <c r="C12" s="4"/>
      <c r="D12" s="202">
        <v>1860</v>
      </c>
      <c r="E12" s="202"/>
      <c r="F12" s="202"/>
      <c r="G12" s="202">
        <v>270</v>
      </c>
      <c r="H12" s="202"/>
      <c r="I12" s="202"/>
      <c r="J12" s="202">
        <v>930</v>
      </c>
      <c r="K12" s="202"/>
      <c r="L12" s="202"/>
      <c r="M12" s="202">
        <v>720</v>
      </c>
      <c r="N12" s="202"/>
      <c r="O12" s="202"/>
      <c r="P12" s="202">
        <v>0</v>
      </c>
      <c r="Q12" s="202"/>
    </row>
    <row r="13" spans="2:17" ht="12.75" customHeight="1">
      <c r="B13" s="4">
        <f t="shared" si="0"/>
        <v>41321</v>
      </c>
      <c r="C13" s="4"/>
      <c r="D13" s="202">
        <v>3290</v>
      </c>
      <c r="E13" s="202"/>
      <c r="F13" s="202"/>
      <c r="G13" s="202">
        <v>3640</v>
      </c>
      <c r="H13" s="202"/>
      <c r="I13" s="202"/>
      <c r="J13" s="202">
        <v>1590</v>
      </c>
      <c r="K13" s="202"/>
      <c r="L13" s="202"/>
      <c r="M13" s="202">
        <v>1170</v>
      </c>
      <c r="N13" s="202"/>
      <c r="O13" s="202"/>
      <c r="P13" s="202">
        <v>0</v>
      </c>
      <c r="Q13" s="202"/>
    </row>
    <row r="14" spans="2:17" ht="12.75" customHeight="1">
      <c r="B14" s="4">
        <f t="shared" si="0"/>
        <v>41328</v>
      </c>
      <c r="C14" s="4"/>
      <c r="D14" s="202">
        <v>2790</v>
      </c>
      <c r="E14" s="202"/>
      <c r="F14" s="202"/>
      <c r="G14" s="202">
        <v>4860</v>
      </c>
      <c r="H14" s="202"/>
      <c r="I14" s="202"/>
      <c r="J14" s="202">
        <v>750</v>
      </c>
      <c r="K14" s="202"/>
      <c r="L14" s="202"/>
      <c r="M14" s="202">
        <v>720</v>
      </c>
      <c r="N14" s="202"/>
      <c r="O14" s="202"/>
      <c r="P14" s="202">
        <v>0</v>
      </c>
      <c r="Q14" s="202"/>
    </row>
    <row r="15" spans="2:17" ht="12.75" customHeight="1">
      <c r="B15" s="4">
        <f>B14+7</f>
        <v>41335</v>
      </c>
      <c r="C15" s="4"/>
      <c r="D15" s="202">
        <v>600</v>
      </c>
      <c r="E15" s="202"/>
      <c r="F15" s="202"/>
      <c r="G15" s="202">
        <v>2530</v>
      </c>
      <c r="H15" s="202"/>
      <c r="I15" s="202"/>
      <c r="J15" s="202">
        <v>1530</v>
      </c>
      <c r="K15" s="202"/>
      <c r="L15" s="202"/>
      <c r="M15" s="202">
        <v>150</v>
      </c>
      <c r="N15" s="202"/>
      <c r="O15" s="202"/>
      <c r="P15" s="202">
        <v>0</v>
      </c>
      <c r="Q15" s="202"/>
    </row>
    <row r="16" spans="2:17" ht="12.75" customHeight="1">
      <c r="B16" s="4">
        <f t="shared" ref="B16:B58" si="1">B15+7</f>
        <v>41342</v>
      </c>
      <c r="C16" s="4"/>
      <c r="D16" s="202">
        <v>2670</v>
      </c>
      <c r="E16" s="202"/>
      <c r="F16" s="202"/>
      <c r="G16" s="202">
        <v>5100</v>
      </c>
      <c r="H16" s="202"/>
      <c r="I16" s="202"/>
      <c r="J16" s="202">
        <v>840</v>
      </c>
      <c r="K16" s="202"/>
      <c r="L16" s="202"/>
      <c r="M16" s="202">
        <v>1500</v>
      </c>
      <c r="N16" s="202"/>
      <c r="O16" s="202"/>
      <c r="P16" s="202">
        <v>0</v>
      </c>
      <c r="Q16" s="202"/>
    </row>
    <row r="17" spans="2:17" ht="12.75" customHeight="1">
      <c r="B17" s="4">
        <f t="shared" si="1"/>
        <v>41349</v>
      </c>
      <c r="C17" s="4"/>
      <c r="D17" s="202">
        <v>2910</v>
      </c>
      <c r="E17" s="202"/>
      <c r="F17" s="202"/>
      <c r="G17" s="202">
        <v>6280</v>
      </c>
      <c r="H17" s="202"/>
      <c r="I17" s="202"/>
      <c r="J17" s="202">
        <v>150</v>
      </c>
      <c r="K17" s="202"/>
      <c r="L17" s="202"/>
      <c r="M17" s="202">
        <v>2160</v>
      </c>
      <c r="N17" s="202"/>
      <c r="O17" s="202"/>
      <c r="P17" s="202">
        <v>0</v>
      </c>
      <c r="Q17" s="202"/>
    </row>
    <row r="18" spans="2:17" ht="12.75" customHeight="1">
      <c r="B18" s="4">
        <f t="shared" si="1"/>
        <v>41356</v>
      </c>
      <c r="C18" s="4"/>
      <c r="D18" s="202">
        <v>4200</v>
      </c>
      <c r="E18" s="202"/>
      <c r="F18" s="202"/>
      <c r="G18" s="202">
        <v>11100</v>
      </c>
      <c r="H18" s="202"/>
      <c r="I18" s="202"/>
      <c r="J18" s="202">
        <v>870</v>
      </c>
      <c r="K18" s="202"/>
      <c r="L18" s="202"/>
      <c r="M18" s="202">
        <v>6030</v>
      </c>
      <c r="N18" s="202"/>
      <c r="O18" s="202"/>
      <c r="P18" s="202">
        <v>0</v>
      </c>
      <c r="Q18" s="202"/>
    </row>
    <row r="19" spans="2:17" ht="12.75" customHeight="1">
      <c r="B19" s="4">
        <f t="shared" si="1"/>
        <v>41363</v>
      </c>
      <c r="C19" s="4"/>
      <c r="D19" s="202">
        <v>5100</v>
      </c>
      <c r="E19" s="202"/>
      <c r="F19" s="202"/>
      <c r="G19" s="202">
        <v>9610</v>
      </c>
      <c r="H19" s="202"/>
      <c r="I19" s="202"/>
      <c r="J19" s="202">
        <v>240</v>
      </c>
      <c r="K19" s="202"/>
      <c r="L19" s="202"/>
      <c r="M19" s="202">
        <v>1680</v>
      </c>
      <c r="N19" s="202"/>
      <c r="O19" s="202"/>
      <c r="P19" s="202">
        <v>0</v>
      </c>
      <c r="Q19" s="202"/>
    </row>
    <row r="20" spans="2:17" ht="12.75" customHeight="1">
      <c r="B20" s="4">
        <f t="shared" si="1"/>
        <v>41370</v>
      </c>
      <c r="C20" s="4"/>
      <c r="D20" s="202">
        <v>4980</v>
      </c>
      <c r="E20" s="202"/>
      <c r="F20" s="202"/>
      <c r="G20" s="202">
        <v>9570</v>
      </c>
      <c r="H20" s="202"/>
      <c r="I20" s="202"/>
      <c r="J20" s="202">
        <v>1650</v>
      </c>
      <c r="K20" s="202"/>
      <c r="L20" s="202"/>
      <c r="M20" s="202">
        <v>11700</v>
      </c>
      <c r="N20" s="202"/>
      <c r="O20" s="202"/>
      <c r="P20" s="202">
        <v>0</v>
      </c>
      <c r="Q20" s="202"/>
    </row>
    <row r="21" spans="2:17" ht="12.75" customHeight="1">
      <c r="B21" s="4">
        <f t="shared" si="1"/>
        <v>41377</v>
      </c>
      <c r="C21" s="4"/>
      <c r="D21" s="202">
        <v>1125</v>
      </c>
      <c r="E21" s="202"/>
      <c r="F21" s="202"/>
      <c r="G21" s="202">
        <v>1880</v>
      </c>
      <c r="H21" s="202"/>
      <c r="I21" s="202"/>
      <c r="J21" s="202">
        <v>900</v>
      </c>
      <c r="K21" s="202"/>
      <c r="L21" s="202"/>
      <c r="M21" s="202">
        <v>17910</v>
      </c>
      <c r="N21" s="202"/>
      <c r="O21" s="202"/>
      <c r="P21" s="202">
        <v>0</v>
      </c>
      <c r="Q21" s="202"/>
    </row>
    <row r="22" spans="2:17">
      <c r="B22" s="4">
        <f t="shared" si="1"/>
        <v>41384</v>
      </c>
      <c r="C22" s="4"/>
      <c r="D22" s="202">
        <v>1440</v>
      </c>
      <c r="E22" s="202"/>
      <c r="F22" s="202"/>
      <c r="G22" s="202">
        <v>7340</v>
      </c>
      <c r="H22" s="202"/>
      <c r="I22" s="202"/>
      <c r="J22" s="202">
        <v>1410</v>
      </c>
      <c r="K22" s="202"/>
      <c r="L22" s="202"/>
      <c r="M22" s="202">
        <v>12000</v>
      </c>
      <c r="N22" s="202"/>
      <c r="O22" s="202"/>
      <c r="P22" s="202">
        <v>0</v>
      </c>
      <c r="Q22" s="202"/>
    </row>
    <row r="23" spans="2:17">
      <c r="B23" s="4">
        <f t="shared" si="1"/>
        <v>41391</v>
      </c>
      <c r="C23" s="4"/>
      <c r="D23" s="202">
        <v>0</v>
      </c>
      <c r="E23" s="202"/>
      <c r="F23" s="202"/>
      <c r="G23" s="202">
        <v>5080</v>
      </c>
      <c r="H23" s="202"/>
      <c r="I23" s="202"/>
      <c r="J23" s="202">
        <v>780</v>
      </c>
      <c r="K23" s="202"/>
      <c r="L23" s="202"/>
      <c r="M23" s="202">
        <v>11691</v>
      </c>
      <c r="N23" s="202"/>
      <c r="O23" s="202"/>
      <c r="P23" s="202">
        <v>0</v>
      </c>
      <c r="Q23" s="202"/>
    </row>
    <row r="24" spans="2:17">
      <c r="B24" s="4">
        <f t="shared" si="1"/>
        <v>41398</v>
      </c>
      <c r="C24" s="4"/>
      <c r="D24" s="202">
        <v>1920</v>
      </c>
      <c r="E24" s="202"/>
      <c r="F24" s="202"/>
      <c r="G24" s="202">
        <v>2150</v>
      </c>
      <c r="H24" s="202"/>
      <c r="I24" s="202"/>
      <c r="J24" s="202">
        <v>630</v>
      </c>
      <c r="K24" s="202"/>
      <c r="L24" s="202"/>
      <c r="M24" s="202">
        <v>3930</v>
      </c>
      <c r="N24" s="202"/>
      <c r="O24" s="202"/>
      <c r="P24" s="202">
        <v>0</v>
      </c>
      <c r="Q24" s="202"/>
    </row>
    <row r="25" spans="2:17">
      <c r="B25" s="4">
        <f t="shared" si="1"/>
        <v>41405</v>
      </c>
      <c r="C25" s="4"/>
      <c r="D25" s="202">
        <v>2580</v>
      </c>
      <c r="E25" s="202"/>
      <c r="F25" s="202"/>
      <c r="G25" s="202">
        <v>3580</v>
      </c>
      <c r="H25" s="202"/>
      <c r="I25" s="202"/>
      <c r="J25" s="202">
        <v>0</v>
      </c>
      <c r="K25" s="202"/>
      <c r="L25" s="202"/>
      <c r="M25" s="202">
        <v>3030</v>
      </c>
      <c r="N25" s="202"/>
      <c r="O25" s="202"/>
      <c r="P25" s="202">
        <v>0</v>
      </c>
      <c r="Q25" s="202"/>
    </row>
    <row r="26" spans="2:17">
      <c r="B26" s="4">
        <f t="shared" si="1"/>
        <v>41412</v>
      </c>
      <c r="C26" s="4"/>
      <c r="D26" s="202">
        <v>4140</v>
      </c>
      <c r="E26" s="202"/>
      <c r="F26" s="202"/>
      <c r="G26" s="202">
        <v>3880</v>
      </c>
      <c r="H26" s="202"/>
      <c r="I26" s="202"/>
      <c r="J26" s="202">
        <v>510</v>
      </c>
      <c r="K26" s="202"/>
      <c r="L26" s="202"/>
      <c r="M26" s="202">
        <v>7008</v>
      </c>
      <c r="N26" s="202"/>
      <c r="O26" s="202"/>
      <c r="P26" s="202">
        <v>0</v>
      </c>
      <c r="Q26" s="202"/>
    </row>
    <row r="27" spans="2:17">
      <c r="B27" s="4">
        <f t="shared" si="1"/>
        <v>41419</v>
      </c>
      <c r="C27" s="4"/>
      <c r="D27" s="202">
        <v>3600</v>
      </c>
      <c r="E27" s="202"/>
      <c r="F27" s="202"/>
      <c r="G27" s="202">
        <v>4780</v>
      </c>
      <c r="H27" s="202"/>
      <c r="I27" s="202"/>
      <c r="J27" s="202">
        <v>870</v>
      </c>
      <c r="K27" s="202"/>
      <c r="L27" s="202"/>
      <c r="M27" s="202">
        <v>1470</v>
      </c>
      <c r="N27" s="202"/>
      <c r="O27" s="202"/>
      <c r="P27" s="202">
        <v>0</v>
      </c>
      <c r="Q27" s="202"/>
    </row>
    <row r="28" spans="2:17">
      <c r="B28" s="4">
        <f t="shared" si="1"/>
        <v>41426</v>
      </c>
      <c r="C28" s="4"/>
      <c r="D28" s="202">
        <v>1860</v>
      </c>
      <c r="E28" s="202"/>
      <c r="F28" s="202"/>
      <c r="G28" s="202">
        <v>3440</v>
      </c>
      <c r="H28" s="202"/>
      <c r="I28" s="202"/>
      <c r="J28" s="202">
        <v>885</v>
      </c>
      <c r="K28" s="202"/>
      <c r="L28" s="202"/>
      <c r="M28" s="202">
        <v>10590</v>
      </c>
      <c r="N28" s="202"/>
      <c r="O28" s="202"/>
      <c r="P28" s="202">
        <v>0</v>
      </c>
      <c r="Q28" s="202"/>
    </row>
    <row r="29" spans="2:17">
      <c r="B29" s="4">
        <f t="shared" si="1"/>
        <v>41433</v>
      </c>
      <c r="C29" s="4"/>
      <c r="D29" s="202">
        <v>1140</v>
      </c>
      <c r="E29" s="202"/>
      <c r="F29" s="202"/>
      <c r="G29" s="202">
        <v>6590</v>
      </c>
      <c r="H29" s="202"/>
      <c r="I29" s="202"/>
      <c r="J29" s="202">
        <v>60</v>
      </c>
      <c r="K29" s="202"/>
      <c r="L29" s="202"/>
      <c r="M29" s="202">
        <v>11316</v>
      </c>
      <c r="N29" s="202"/>
      <c r="O29" s="202"/>
      <c r="P29" s="202">
        <v>0</v>
      </c>
      <c r="Q29" s="202"/>
    </row>
    <row r="30" spans="2:17">
      <c r="B30" s="4">
        <f t="shared" si="1"/>
        <v>41440</v>
      </c>
      <c r="C30" s="4"/>
      <c r="D30" s="202">
        <v>1170</v>
      </c>
      <c r="E30" s="202"/>
      <c r="F30" s="202"/>
      <c r="G30" s="202">
        <v>5300</v>
      </c>
      <c r="H30" s="202"/>
      <c r="I30" s="202"/>
      <c r="J30" s="202">
        <v>540</v>
      </c>
      <c r="K30" s="202"/>
      <c r="L30" s="202"/>
      <c r="M30" s="202">
        <v>3000</v>
      </c>
      <c r="N30" s="202"/>
      <c r="O30" s="202"/>
      <c r="P30" s="202">
        <v>0</v>
      </c>
      <c r="Q30" s="202"/>
    </row>
    <row r="31" spans="2:17">
      <c r="B31" s="4">
        <f t="shared" si="1"/>
        <v>41447</v>
      </c>
      <c r="C31" s="4"/>
      <c r="D31" s="202">
        <v>570</v>
      </c>
      <c r="E31" s="202"/>
      <c r="F31" s="202"/>
      <c r="G31" s="202">
        <v>7180</v>
      </c>
      <c r="H31" s="202"/>
      <c r="I31" s="202"/>
      <c r="J31" s="202">
        <v>780</v>
      </c>
      <c r="K31" s="202"/>
      <c r="L31" s="202"/>
      <c r="M31" s="202">
        <v>11280</v>
      </c>
      <c r="N31" s="202"/>
      <c r="O31" s="202"/>
      <c r="P31" s="202">
        <v>0</v>
      </c>
      <c r="Q31" s="202"/>
    </row>
    <row r="32" spans="2:17">
      <c r="B32" s="4">
        <f t="shared" si="1"/>
        <v>41454</v>
      </c>
      <c r="C32" s="4"/>
      <c r="D32" s="202">
        <v>2641</v>
      </c>
      <c r="E32" s="202"/>
      <c r="F32" s="202"/>
      <c r="G32" s="202">
        <v>5230</v>
      </c>
      <c r="H32" s="202"/>
      <c r="I32" s="202"/>
      <c r="J32" s="202">
        <v>717</v>
      </c>
      <c r="K32" s="202"/>
      <c r="L32" s="202"/>
      <c r="M32" s="202">
        <v>9450</v>
      </c>
      <c r="N32" s="202"/>
      <c r="O32" s="202"/>
      <c r="P32" s="202">
        <v>0</v>
      </c>
      <c r="Q32" s="202"/>
    </row>
    <row r="33" spans="2:18">
      <c r="B33" s="4">
        <f t="shared" si="1"/>
        <v>41461</v>
      </c>
      <c r="C33" s="4"/>
      <c r="D33" s="202">
        <v>4050</v>
      </c>
      <c r="E33" s="202"/>
      <c r="F33" s="202"/>
      <c r="G33" s="202">
        <v>3610</v>
      </c>
      <c r="H33" s="202"/>
      <c r="I33" s="202"/>
      <c r="J33" s="202">
        <v>30</v>
      </c>
      <c r="K33" s="202"/>
      <c r="L33" s="202"/>
      <c r="M33" s="202">
        <v>4686</v>
      </c>
      <c r="N33" s="202"/>
      <c r="O33" s="202"/>
      <c r="P33" s="202">
        <v>0</v>
      </c>
      <c r="Q33" s="202"/>
    </row>
    <row r="34" spans="2:18">
      <c r="B34" s="4">
        <f t="shared" si="1"/>
        <v>41468</v>
      </c>
      <c r="C34" s="4"/>
      <c r="D34" s="202">
        <v>1620</v>
      </c>
      <c r="E34" s="202"/>
      <c r="F34" s="202"/>
      <c r="G34" s="202">
        <v>8410</v>
      </c>
      <c r="H34" s="202"/>
      <c r="I34" s="202"/>
      <c r="J34" s="202">
        <v>780</v>
      </c>
      <c r="K34" s="202"/>
      <c r="L34" s="202"/>
      <c r="M34" s="202">
        <v>13480</v>
      </c>
      <c r="N34" s="202"/>
      <c r="O34" s="202"/>
      <c r="P34" s="202">
        <v>0</v>
      </c>
      <c r="Q34" s="202"/>
    </row>
    <row r="35" spans="2:18">
      <c r="B35" s="4">
        <f t="shared" si="1"/>
        <v>41475</v>
      </c>
      <c r="C35" s="4"/>
      <c r="D35" s="202">
        <v>3600</v>
      </c>
      <c r="E35" s="202"/>
      <c r="F35" s="202"/>
      <c r="G35" s="202">
        <v>3260</v>
      </c>
      <c r="H35" s="202"/>
      <c r="I35" s="202"/>
      <c r="J35" s="202">
        <v>0</v>
      </c>
      <c r="K35" s="202"/>
      <c r="L35" s="202"/>
      <c r="M35" s="202">
        <v>7600</v>
      </c>
      <c r="N35" s="202"/>
      <c r="O35" s="202"/>
      <c r="P35" s="202">
        <v>0</v>
      </c>
      <c r="Q35" s="202"/>
    </row>
    <row r="36" spans="2:18">
      <c r="B36" s="4">
        <f t="shared" si="1"/>
        <v>41482</v>
      </c>
      <c r="C36" s="4"/>
      <c r="D36" s="202">
        <v>4980</v>
      </c>
      <c r="E36" s="202"/>
      <c r="F36" s="202"/>
      <c r="G36" s="202">
        <v>6185</v>
      </c>
      <c r="H36" s="202"/>
      <c r="I36" s="202"/>
      <c r="J36" s="202">
        <v>750</v>
      </c>
      <c r="K36" s="202"/>
      <c r="L36" s="202"/>
      <c r="M36" s="202">
        <v>5130</v>
      </c>
      <c r="N36" s="202"/>
      <c r="O36" s="202"/>
      <c r="P36" s="202">
        <v>0</v>
      </c>
      <c r="Q36" s="202"/>
    </row>
    <row r="37" spans="2:18">
      <c r="B37" s="4">
        <f t="shared" si="1"/>
        <v>41489</v>
      </c>
      <c r="C37" s="4"/>
      <c r="D37" s="202">
        <v>1620</v>
      </c>
      <c r="E37" s="202"/>
      <c r="F37" s="202"/>
      <c r="G37" s="202">
        <v>2270</v>
      </c>
      <c r="H37" s="202"/>
      <c r="I37" s="202"/>
      <c r="J37" s="202">
        <v>0</v>
      </c>
      <c r="K37" s="202"/>
      <c r="L37" s="202"/>
      <c r="M37" s="202">
        <v>3060</v>
      </c>
      <c r="N37" s="202"/>
      <c r="O37" s="202"/>
      <c r="P37" s="202">
        <v>0</v>
      </c>
      <c r="Q37" s="202"/>
    </row>
    <row r="38" spans="2:18">
      <c r="B38" s="4">
        <f t="shared" si="1"/>
        <v>41496</v>
      </c>
      <c r="C38" s="4"/>
      <c r="D38" s="202">
        <v>2610</v>
      </c>
      <c r="E38" s="202"/>
      <c r="F38" s="202"/>
      <c r="G38" s="202">
        <v>3550</v>
      </c>
      <c r="H38" s="202"/>
      <c r="I38" s="202"/>
      <c r="J38" s="202">
        <v>780</v>
      </c>
      <c r="K38" s="202"/>
      <c r="L38" s="202"/>
      <c r="M38" s="202">
        <v>5340</v>
      </c>
      <c r="N38" s="202"/>
      <c r="O38" s="202"/>
      <c r="P38" s="202">
        <v>0</v>
      </c>
      <c r="Q38" s="202"/>
    </row>
    <row r="39" spans="2:18">
      <c r="B39" s="4">
        <f t="shared" si="1"/>
        <v>41503</v>
      </c>
      <c r="C39" s="4"/>
      <c r="D39" s="202">
        <v>0</v>
      </c>
      <c r="E39" s="202"/>
      <c r="F39" s="202"/>
      <c r="G39" s="202">
        <v>780</v>
      </c>
      <c r="H39" s="202"/>
      <c r="I39" s="202"/>
      <c r="J39" s="202">
        <v>0</v>
      </c>
      <c r="K39" s="202"/>
      <c r="L39" s="202"/>
      <c r="M39" s="202">
        <v>0</v>
      </c>
      <c r="N39" s="202"/>
      <c r="O39" s="202"/>
      <c r="P39" s="202">
        <v>0</v>
      </c>
      <c r="Q39" s="202"/>
    </row>
    <row r="40" spans="2:18">
      <c r="B40" s="4">
        <f t="shared" si="1"/>
        <v>41510</v>
      </c>
      <c r="C40" s="4"/>
      <c r="D40" s="202">
        <v>3450</v>
      </c>
      <c r="E40" s="202"/>
      <c r="F40" s="202"/>
      <c r="G40" s="202">
        <v>5850</v>
      </c>
      <c r="H40" s="202"/>
      <c r="I40" s="202"/>
      <c r="J40" s="202">
        <v>780</v>
      </c>
      <c r="K40" s="202"/>
      <c r="L40" s="202"/>
      <c r="M40" s="202">
        <v>9900</v>
      </c>
      <c r="N40" s="202"/>
      <c r="O40" s="202"/>
      <c r="P40" s="202">
        <v>0</v>
      </c>
      <c r="Q40" s="202"/>
    </row>
    <row r="41" spans="2:18">
      <c r="B41" s="4">
        <f t="shared" si="1"/>
        <v>41517</v>
      </c>
      <c r="C41" s="4"/>
      <c r="D41" s="202">
        <v>3510</v>
      </c>
      <c r="E41" s="202"/>
      <c r="F41" s="202"/>
      <c r="G41" s="202">
        <v>6740</v>
      </c>
      <c r="H41" s="202"/>
      <c r="I41" s="202"/>
      <c r="J41" s="202">
        <v>510</v>
      </c>
      <c r="K41" s="202"/>
      <c r="L41" s="202"/>
      <c r="M41" s="202">
        <v>13380</v>
      </c>
      <c r="N41" s="202"/>
      <c r="O41" s="202"/>
      <c r="P41" s="202">
        <v>0</v>
      </c>
      <c r="Q41" s="202"/>
    </row>
    <row r="42" spans="2:18">
      <c r="B42" s="4">
        <f t="shared" si="1"/>
        <v>41524</v>
      </c>
      <c r="C42" s="4"/>
      <c r="D42" s="202">
        <v>4320</v>
      </c>
      <c r="E42" s="202"/>
      <c r="F42" s="202"/>
      <c r="G42" s="202">
        <v>21540</v>
      </c>
      <c r="H42" s="202"/>
      <c r="I42" s="202"/>
      <c r="J42" s="202">
        <v>780</v>
      </c>
      <c r="K42" s="202"/>
      <c r="L42" s="202"/>
      <c r="M42" s="202">
        <v>15690</v>
      </c>
      <c r="N42" s="202"/>
      <c r="O42" s="202"/>
      <c r="P42" s="202">
        <v>0</v>
      </c>
      <c r="Q42" s="202"/>
    </row>
    <row r="43" spans="2:18">
      <c r="B43" s="4">
        <f t="shared" si="1"/>
        <v>41531</v>
      </c>
      <c r="C43" s="4"/>
      <c r="D43" s="202">
        <v>4050</v>
      </c>
      <c r="E43" s="202"/>
      <c r="F43" s="202"/>
      <c r="G43" s="202">
        <v>12843</v>
      </c>
      <c r="H43" s="202"/>
      <c r="I43" s="202"/>
      <c r="J43" s="202">
        <v>780</v>
      </c>
      <c r="K43" s="202"/>
      <c r="L43" s="202"/>
      <c r="M43" s="202">
        <v>13488</v>
      </c>
      <c r="N43" s="202"/>
      <c r="O43" s="202"/>
      <c r="P43" s="202">
        <v>0</v>
      </c>
      <c r="Q43" s="202"/>
    </row>
    <row r="44" spans="2:18">
      <c r="B44" s="4">
        <f t="shared" si="1"/>
        <v>41538</v>
      </c>
      <c r="C44" s="4"/>
      <c r="D44" s="202">
        <v>4950</v>
      </c>
      <c r="E44" s="202"/>
      <c r="F44" s="202"/>
      <c r="G44" s="202">
        <v>27056</v>
      </c>
      <c r="H44" s="202"/>
      <c r="I44" s="202"/>
      <c r="J44" s="202">
        <v>0</v>
      </c>
      <c r="K44" s="202"/>
      <c r="L44" s="202"/>
      <c r="M44" s="202">
        <v>20976</v>
      </c>
      <c r="N44" s="202"/>
      <c r="O44" s="202"/>
      <c r="P44" s="202">
        <v>0</v>
      </c>
      <c r="Q44" s="202"/>
    </row>
    <row r="45" spans="2:18">
      <c r="B45" s="4">
        <f t="shared" si="1"/>
        <v>41545</v>
      </c>
      <c r="C45" s="4"/>
      <c r="D45" s="202">
        <v>3750</v>
      </c>
      <c r="E45" s="202"/>
      <c r="F45" s="202"/>
      <c r="G45" s="202">
        <v>10300</v>
      </c>
      <c r="H45" s="202"/>
      <c r="I45" s="202"/>
      <c r="J45" s="202">
        <v>450</v>
      </c>
      <c r="K45" s="202"/>
      <c r="L45" s="202"/>
      <c r="M45" s="202">
        <v>27150</v>
      </c>
      <c r="N45" s="202"/>
      <c r="O45" s="202"/>
      <c r="P45" s="202">
        <v>0</v>
      </c>
      <c r="Q45" s="202"/>
    </row>
    <row r="46" spans="2:18">
      <c r="B46" s="4">
        <f t="shared" si="1"/>
        <v>41552</v>
      </c>
      <c r="C46" s="4"/>
      <c r="D46" s="202">
        <v>2250</v>
      </c>
      <c r="E46" s="202"/>
      <c r="F46" s="202"/>
      <c r="G46" s="202">
        <v>7750</v>
      </c>
      <c r="H46" s="202"/>
      <c r="I46" s="202"/>
      <c r="J46" s="202">
        <v>0</v>
      </c>
      <c r="K46" s="202"/>
      <c r="L46" s="202"/>
      <c r="M46" s="202">
        <v>23880</v>
      </c>
      <c r="N46" s="202"/>
      <c r="O46" s="202"/>
      <c r="P46" s="91">
        <v>0</v>
      </c>
      <c r="Q46" s="202"/>
    </row>
    <row r="47" spans="2:18">
      <c r="B47" s="4">
        <f t="shared" si="1"/>
        <v>41559</v>
      </c>
      <c r="C47" s="4"/>
      <c r="D47" s="202">
        <v>2250</v>
      </c>
      <c r="E47" s="202"/>
      <c r="F47" s="202"/>
      <c r="G47" s="202">
        <v>8430</v>
      </c>
      <c r="H47" s="202"/>
      <c r="I47" s="202"/>
      <c r="J47" s="202">
        <v>0</v>
      </c>
      <c r="K47" s="202"/>
      <c r="L47" s="202"/>
      <c r="M47" s="202">
        <v>15608</v>
      </c>
      <c r="N47" s="202"/>
      <c r="O47" s="202"/>
      <c r="P47" s="91">
        <v>0</v>
      </c>
      <c r="Q47" s="202"/>
    </row>
    <row r="48" spans="2:18">
      <c r="B48" s="4">
        <f t="shared" si="1"/>
        <v>41566</v>
      </c>
      <c r="C48" s="4"/>
      <c r="D48" s="202">
        <v>4530</v>
      </c>
      <c r="E48" s="202"/>
      <c r="F48" s="202"/>
      <c r="G48" s="202">
        <v>7000</v>
      </c>
      <c r="H48" s="202"/>
      <c r="I48" s="202"/>
      <c r="J48" s="202">
        <v>750</v>
      </c>
      <c r="K48" s="202"/>
      <c r="L48" s="202"/>
      <c r="M48" s="202">
        <v>9240</v>
      </c>
      <c r="N48" s="202"/>
      <c r="O48" s="202"/>
      <c r="P48" s="202">
        <v>0</v>
      </c>
      <c r="Q48" s="202"/>
      <c r="R48" s="202"/>
    </row>
    <row r="49" spans="2:17">
      <c r="B49" s="4">
        <f t="shared" si="1"/>
        <v>41573</v>
      </c>
      <c r="C49" s="4"/>
      <c r="D49" s="202">
        <v>24750</v>
      </c>
      <c r="E49" s="202"/>
      <c r="F49" s="202"/>
      <c r="G49" s="202">
        <v>7750</v>
      </c>
      <c r="H49" s="202"/>
      <c r="I49" s="202"/>
      <c r="J49" s="202">
        <v>0</v>
      </c>
      <c r="K49" s="202"/>
      <c r="L49" s="202"/>
      <c r="M49" s="202">
        <v>10476</v>
      </c>
      <c r="N49" s="202"/>
      <c r="O49" s="202"/>
      <c r="P49" s="202">
        <v>0</v>
      </c>
      <c r="Q49" s="202"/>
    </row>
    <row r="50" spans="2:17">
      <c r="B50" s="4">
        <f t="shared" si="1"/>
        <v>41580</v>
      </c>
      <c r="C50" s="4"/>
      <c r="D50" s="202">
        <v>5200</v>
      </c>
      <c r="E50" s="202"/>
      <c r="F50" s="202"/>
      <c r="G50" s="202">
        <v>7000</v>
      </c>
      <c r="H50" s="202"/>
      <c r="I50" s="202"/>
      <c r="J50" s="202">
        <v>750</v>
      </c>
      <c r="K50" s="202"/>
      <c r="L50" s="202"/>
      <c r="M50" s="202">
        <v>31596</v>
      </c>
      <c r="N50" s="202"/>
      <c r="O50" s="202"/>
      <c r="P50" s="202">
        <v>1560</v>
      </c>
      <c r="Q50" s="202"/>
    </row>
    <row r="51" spans="2:17">
      <c r="B51" s="4">
        <f t="shared" si="1"/>
        <v>41587</v>
      </c>
      <c r="C51" s="4"/>
      <c r="D51" s="202">
        <v>3030</v>
      </c>
      <c r="E51" s="202"/>
      <c r="F51" s="202"/>
      <c r="G51" s="202">
        <v>19250</v>
      </c>
      <c r="H51" s="202"/>
      <c r="I51" s="202"/>
      <c r="J51" s="202">
        <v>750</v>
      </c>
      <c r="K51" s="202"/>
      <c r="L51" s="202"/>
      <c r="M51" s="202">
        <v>27780</v>
      </c>
      <c r="N51" s="202"/>
      <c r="O51" s="202"/>
      <c r="P51" s="202">
        <v>2160</v>
      </c>
      <c r="Q51" s="202"/>
    </row>
    <row r="52" spans="2:17">
      <c r="B52" s="4">
        <f t="shared" si="1"/>
        <v>41594</v>
      </c>
      <c r="C52" s="4"/>
      <c r="D52" s="202">
        <v>4530</v>
      </c>
      <c r="E52" s="202"/>
      <c r="F52" s="202"/>
      <c r="G52" s="202">
        <v>10130</v>
      </c>
      <c r="H52" s="202"/>
      <c r="I52" s="202"/>
      <c r="J52" s="202">
        <v>800</v>
      </c>
      <c r="K52" s="202"/>
      <c r="L52" s="202"/>
      <c r="M52" s="202">
        <v>30126</v>
      </c>
      <c r="N52" s="202"/>
      <c r="O52" s="202"/>
      <c r="P52" s="202">
        <v>0</v>
      </c>
      <c r="Q52" s="202"/>
    </row>
    <row r="53" spans="2:17">
      <c r="B53" s="4">
        <f t="shared" si="1"/>
        <v>41601</v>
      </c>
      <c r="C53" s="4"/>
      <c r="D53" s="202">
        <v>6780</v>
      </c>
      <c r="E53" s="202"/>
      <c r="F53" s="202"/>
      <c r="G53" s="202">
        <v>9150</v>
      </c>
      <c r="H53" s="202"/>
      <c r="I53" s="202"/>
      <c r="J53" s="202">
        <v>0</v>
      </c>
      <c r="K53" s="202"/>
      <c r="L53" s="202"/>
      <c r="M53" s="202">
        <v>31152</v>
      </c>
      <c r="N53" s="202"/>
      <c r="O53" s="202"/>
      <c r="P53" s="202">
        <v>0</v>
      </c>
      <c r="Q53" s="202"/>
    </row>
    <row r="54" spans="2:17">
      <c r="B54" s="4">
        <f t="shared" si="1"/>
        <v>41608</v>
      </c>
      <c r="C54" s="4"/>
      <c r="D54" s="202">
        <v>15800</v>
      </c>
      <c r="E54" s="202"/>
      <c r="F54" s="202"/>
      <c r="G54" s="202">
        <v>6100</v>
      </c>
      <c r="H54" s="202"/>
      <c r="I54" s="202"/>
      <c r="J54" s="202">
        <v>800</v>
      </c>
      <c r="K54" s="202"/>
      <c r="L54" s="202"/>
      <c r="M54" s="202">
        <v>28226</v>
      </c>
      <c r="N54" s="202"/>
      <c r="O54" s="202"/>
      <c r="P54" s="202">
        <v>0</v>
      </c>
      <c r="Q54" s="202"/>
    </row>
    <row r="55" spans="2:17">
      <c r="B55" s="4">
        <f t="shared" si="1"/>
        <v>41615</v>
      </c>
      <c r="C55" s="4"/>
      <c r="D55" s="202">
        <v>8280</v>
      </c>
      <c r="E55" s="202"/>
      <c r="F55" s="202"/>
      <c r="G55" s="202">
        <v>15350</v>
      </c>
      <c r="H55" s="202"/>
      <c r="I55" s="202"/>
      <c r="J55" s="202">
        <v>800</v>
      </c>
      <c r="K55" s="202"/>
      <c r="L55" s="202"/>
      <c r="M55" s="202">
        <v>20370</v>
      </c>
      <c r="N55" s="202"/>
      <c r="O55" s="202"/>
      <c r="P55" s="202">
        <v>0</v>
      </c>
      <c r="Q55" s="202"/>
    </row>
    <row r="56" spans="2:17">
      <c r="B56" s="4">
        <f t="shared" si="1"/>
        <v>41622</v>
      </c>
      <c r="C56" s="4"/>
      <c r="D56" s="202">
        <v>780</v>
      </c>
      <c r="E56" s="202"/>
      <c r="F56" s="202"/>
      <c r="G56" s="202">
        <v>0</v>
      </c>
      <c r="H56" s="202"/>
      <c r="I56" s="202"/>
      <c r="J56" s="202">
        <v>0</v>
      </c>
      <c r="K56" s="202"/>
      <c r="L56" s="202"/>
      <c r="M56" s="202">
        <v>672</v>
      </c>
      <c r="N56" s="202"/>
      <c r="O56" s="202"/>
      <c r="P56" s="202">
        <v>0</v>
      </c>
      <c r="Q56" s="202"/>
    </row>
    <row r="57" spans="2:17">
      <c r="B57" s="4">
        <f t="shared" si="1"/>
        <v>41629</v>
      </c>
      <c r="C57" s="4"/>
      <c r="D57" s="202">
        <v>9060</v>
      </c>
      <c r="E57" s="202"/>
      <c r="F57" s="202"/>
      <c r="G57" s="202">
        <v>24550</v>
      </c>
      <c r="H57" s="202"/>
      <c r="I57" s="202"/>
      <c r="J57" s="202">
        <v>800</v>
      </c>
      <c r="K57" s="202"/>
      <c r="L57" s="202"/>
      <c r="M57" s="202">
        <v>9684</v>
      </c>
      <c r="N57" s="202"/>
      <c r="O57" s="202"/>
      <c r="P57" s="202">
        <v>0</v>
      </c>
      <c r="Q57" s="202"/>
    </row>
    <row r="58" spans="2:17">
      <c r="B58" s="4">
        <f t="shared" si="1"/>
        <v>41636</v>
      </c>
      <c r="C58" s="4"/>
      <c r="D58" s="202">
        <v>9356</v>
      </c>
      <c r="E58" s="202"/>
      <c r="F58" s="202"/>
      <c r="G58" s="202">
        <v>11110</v>
      </c>
      <c r="H58" s="202"/>
      <c r="I58" s="202"/>
      <c r="J58" s="202">
        <v>800</v>
      </c>
      <c r="K58" s="202"/>
      <c r="L58" s="202"/>
      <c r="M58" s="202">
        <v>1500</v>
      </c>
      <c r="N58" s="202"/>
      <c r="O58" s="202"/>
      <c r="P58" s="202">
        <v>0</v>
      </c>
      <c r="Q58" s="202"/>
    </row>
    <row r="59" spans="2:17" ht="3.75" customHeight="1"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</row>
    <row r="60" spans="2:17">
      <c r="B60" s="99" t="s">
        <v>230</v>
      </c>
      <c r="C60" s="99"/>
      <c r="D60" s="202">
        <v>190563</v>
      </c>
      <c r="E60" s="202"/>
      <c r="F60" s="202"/>
      <c r="G60" s="202">
        <v>413200</v>
      </c>
      <c r="H60" s="202"/>
      <c r="I60" s="202"/>
      <c r="J60" s="202">
        <v>30134</v>
      </c>
      <c r="K60" s="202"/>
      <c r="L60" s="202"/>
      <c r="M60" s="202">
        <v>558661</v>
      </c>
      <c r="N60" s="202"/>
      <c r="O60" s="202"/>
      <c r="P60" s="202">
        <v>3720</v>
      </c>
      <c r="Q60" s="202"/>
    </row>
    <row r="61" spans="2:17">
      <c r="B61" s="99" t="s">
        <v>231</v>
      </c>
      <c r="C61" s="99"/>
      <c r="D61" s="202">
        <v>145313</v>
      </c>
      <c r="E61" s="202"/>
      <c r="F61" s="202"/>
      <c r="G61" s="202">
        <v>291402</v>
      </c>
      <c r="H61" s="202"/>
      <c r="I61" s="202"/>
      <c r="J61" s="202">
        <v>34491</v>
      </c>
      <c r="K61" s="202"/>
      <c r="L61" s="202"/>
      <c r="M61" s="202">
        <v>326678</v>
      </c>
      <c r="N61" s="202"/>
      <c r="O61" s="202"/>
      <c r="P61" s="202">
        <v>4560</v>
      </c>
      <c r="Q61" s="202"/>
    </row>
    <row r="62" spans="2:17" ht="3.75" customHeight="1"/>
    <row r="63" spans="2:17" ht="10.5" customHeight="1">
      <c r="B63" s="204" t="s">
        <v>247</v>
      </c>
    </row>
    <row r="64" spans="2:17" ht="10.5" customHeight="1">
      <c r="B64" s="204" t="s">
        <v>248</v>
      </c>
    </row>
  </sheetData>
  <mergeCells count="6">
    <mergeCell ref="D5:Q5"/>
    <mergeCell ref="D6:E6"/>
    <mergeCell ref="G6:H6"/>
    <mergeCell ref="J6:K6"/>
    <mergeCell ref="M6:N6"/>
    <mergeCell ref="P6:Q6"/>
  </mergeCells>
  <pageMargins left="0.24" right="0.24" top="0.17" bottom="0.19" header="0.17" footer="0.17"/>
  <pageSetup orientation="portrait" r:id="rId1"/>
  <headerFooter>
    <oddFooter>&amp;C&amp;"Arial,Regular"&amp;9 39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Z64"/>
  <sheetViews>
    <sheetView zoomScaleNormal="100" zoomScaleSheetLayoutView="100" workbookViewId="0">
      <selection activeCell="T60" sqref="T60"/>
    </sheetView>
  </sheetViews>
  <sheetFormatPr defaultColWidth="8" defaultRowHeight="15"/>
  <cols>
    <col min="1" max="1" width="3.625" style="91" customWidth="1"/>
    <col min="2" max="2" width="7.5" style="91" customWidth="1"/>
    <col min="3" max="3" width="2" style="91" customWidth="1"/>
    <col min="4" max="4" width="7.75" style="91" customWidth="1"/>
    <col min="5" max="5" width="0.75" style="91" customWidth="1"/>
    <col min="6" max="6" width="1.125" style="91" customWidth="1"/>
    <col min="7" max="7" width="5.625" style="91" customWidth="1"/>
    <col min="8" max="8" width="2.875" style="91" customWidth="1"/>
    <col min="9" max="9" width="1.125" style="97" customWidth="1"/>
    <col min="10" max="10" width="8.5" style="91" customWidth="1"/>
    <col min="11" max="11" width="2.125" style="91" customWidth="1"/>
    <col min="12" max="12" width="1.125" style="91" customWidth="1"/>
    <col min="13" max="13" width="5.625" style="91" customWidth="1"/>
    <col min="14" max="14" width="1.875" style="91" customWidth="1"/>
    <col min="15" max="15" width="1.125" style="91" customWidth="1"/>
    <col min="16" max="16" width="7" style="91" customWidth="1"/>
    <col min="17" max="17" width="2.75" style="91" customWidth="1"/>
    <col min="18" max="18" width="1.125" style="91" customWidth="1"/>
    <col min="19" max="19" width="7.25" style="91" customWidth="1"/>
    <col min="20" max="20" width="2.875" style="91" customWidth="1"/>
    <col min="21" max="21" width="1.125" style="91" customWidth="1"/>
    <col min="22" max="22" width="7" style="91" customWidth="1"/>
    <col min="23" max="23" width="2.125" style="91" customWidth="1"/>
    <col min="24" max="24" width="1.125" style="91" customWidth="1"/>
    <col min="25" max="25" width="5.625" style="91" customWidth="1"/>
    <col min="26" max="26" width="1.875" style="91" customWidth="1"/>
    <col min="27" max="16384" width="8" style="91"/>
  </cols>
  <sheetData>
    <row r="2" spans="2:26">
      <c r="D2" s="92" t="s">
        <v>251</v>
      </c>
    </row>
    <row r="3" spans="2:26">
      <c r="D3" s="93" t="s">
        <v>252</v>
      </c>
    </row>
    <row r="4" spans="2:26" ht="12.75" customHeight="1">
      <c r="D4" s="93"/>
    </row>
    <row r="5" spans="2:26" ht="15" customHeight="1">
      <c r="D5" s="154" t="s">
        <v>253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95"/>
      <c r="P5" s="154" t="s">
        <v>254</v>
      </c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2:26" ht="24.75" customHeight="1">
      <c r="D6" s="96" t="s">
        <v>255</v>
      </c>
      <c r="E6" s="96"/>
      <c r="F6" s="97"/>
      <c r="G6" s="96" t="s">
        <v>256</v>
      </c>
      <c r="H6" s="96"/>
      <c r="J6" s="96" t="s">
        <v>257</v>
      </c>
      <c r="K6" s="96"/>
      <c r="L6" s="98"/>
      <c r="M6" s="96" t="s">
        <v>258</v>
      </c>
      <c r="N6" s="96"/>
      <c r="O6" s="98"/>
      <c r="P6" s="96" t="s">
        <v>255</v>
      </c>
      <c r="Q6" s="96"/>
      <c r="R6" s="97"/>
      <c r="S6" s="96" t="s">
        <v>256</v>
      </c>
      <c r="T6" s="96"/>
      <c r="U6" s="118"/>
      <c r="V6" s="96" t="s">
        <v>257</v>
      </c>
      <c r="W6" s="96"/>
      <c r="X6" s="98"/>
      <c r="Y6" s="96" t="s">
        <v>258</v>
      </c>
      <c r="Z6" s="96"/>
    </row>
    <row r="7" spans="2:26" ht="12.6" customHeight="1">
      <c r="B7" s="4">
        <v>41279</v>
      </c>
      <c r="C7" s="4"/>
      <c r="D7" s="202">
        <v>130573</v>
      </c>
      <c r="E7" s="100"/>
      <c r="F7" s="100"/>
      <c r="G7" s="81">
        <v>5.84</v>
      </c>
      <c r="H7" s="100"/>
      <c r="J7" s="202">
        <v>579535</v>
      </c>
      <c r="K7" s="112"/>
      <c r="L7" s="112"/>
      <c r="M7" s="205">
        <v>76</v>
      </c>
      <c r="N7" s="112"/>
      <c r="O7" s="112"/>
      <c r="P7" s="202">
        <v>1368</v>
      </c>
      <c r="Q7" s="100"/>
      <c r="R7" s="100"/>
      <c r="S7" s="81">
        <v>3.07</v>
      </c>
      <c r="T7" s="100"/>
      <c r="U7" s="206"/>
      <c r="V7" s="202">
        <v>2226</v>
      </c>
      <c r="W7" s="112"/>
      <c r="X7" s="112"/>
      <c r="Y7" s="205">
        <v>53</v>
      </c>
      <c r="Z7" s="112"/>
    </row>
    <row r="8" spans="2:26" ht="12.6" customHeight="1">
      <c r="B8" s="4">
        <f t="shared" ref="B8:B14" si="0">B7+7</f>
        <v>41286</v>
      </c>
      <c r="C8" s="4"/>
      <c r="D8" s="202">
        <v>158856</v>
      </c>
      <c r="E8" s="202"/>
      <c r="F8" s="202"/>
      <c r="G8" s="81">
        <v>5.93</v>
      </c>
      <c r="H8" s="202"/>
      <c r="J8" s="202">
        <v>715932</v>
      </c>
      <c r="K8" s="202"/>
      <c r="L8" s="202"/>
      <c r="M8" s="205">
        <v>76</v>
      </c>
      <c r="N8" s="202"/>
      <c r="O8" s="202"/>
      <c r="P8" s="202">
        <v>1730</v>
      </c>
      <c r="Q8" s="202"/>
      <c r="R8" s="202"/>
      <c r="S8" s="81">
        <v>3.36</v>
      </c>
      <c r="T8" s="202"/>
      <c r="U8" s="202"/>
      <c r="V8" s="202">
        <v>3081</v>
      </c>
      <c r="W8" s="202"/>
      <c r="X8" s="202"/>
      <c r="Y8" s="205">
        <v>53</v>
      </c>
      <c r="Z8" s="202"/>
    </row>
    <row r="9" spans="2:26" ht="12.6" customHeight="1">
      <c r="B9" s="4">
        <f t="shared" si="0"/>
        <v>41293</v>
      </c>
      <c r="C9" s="4"/>
      <c r="D9" s="202">
        <v>151093</v>
      </c>
      <c r="E9" s="202"/>
      <c r="F9" s="202"/>
      <c r="G9" s="81">
        <v>5.68</v>
      </c>
      <c r="H9" s="202"/>
      <c r="J9" s="202">
        <v>652238</v>
      </c>
      <c r="K9" s="202"/>
      <c r="L9" s="202"/>
      <c r="M9" s="205">
        <v>76</v>
      </c>
      <c r="N9" s="202"/>
      <c r="O9" s="202"/>
      <c r="P9" s="202">
        <v>1885</v>
      </c>
      <c r="Q9" s="202"/>
      <c r="R9" s="202"/>
      <c r="S9" s="81">
        <v>3.11</v>
      </c>
      <c r="T9" s="202"/>
      <c r="U9" s="202"/>
      <c r="V9" s="202">
        <v>3107</v>
      </c>
      <c r="W9" s="202"/>
      <c r="X9" s="202"/>
      <c r="Y9" s="205">
        <v>53</v>
      </c>
      <c r="Z9" s="202"/>
    </row>
    <row r="10" spans="2:26" ht="12.6" customHeight="1">
      <c r="B10" s="4">
        <f t="shared" si="0"/>
        <v>41300</v>
      </c>
      <c r="C10" s="4"/>
      <c r="D10" s="202">
        <v>149771</v>
      </c>
      <c r="E10" s="202"/>
      <c r="F10" s="202"/>
      <c r="G10" s="81">
        <v>5.88</v>
      </c>
      <c r="H10" s="202"/>
      <c r="J10" s="202">
        <v>669297</v>
      </c>
      <c r="K10" s="202"/>
      <c r="L10" s="202"/>
      <c r="M10" s="205">
        <v>76</v>
      </c>
      <c r="N10" s="202"/>
      <c r="O10" s="202"/>
      <c r="P10" s="202">
        <v>1545</v>
      </c>
      <c r="Q10" s="202"/>
      <c r="R10" s="202"/>
      <c r="S10" s="81">
        <v>3.18</v>
      </c>
      <c r="T10" s="202"/>
      <c r="U10" s="202"/>
      <c r="V10" s="202">
        <v>2604</v>
      </c>
      <c r="W10" s="202"/>
      <c r="X10" s="202"/>
      <c r="Y10" s="205">
        <v>53</v>
      </c>
      <c r="Z10" s="202"/>
    </row>
    <row r="11" spans="2:26" ht="12.6" customHeight="1">
      <c r="B11" s="4">
        <f t="shared" si="0"/>
        <v>41307</v>
      </c>
      <c r="C11" s="4"/>
      <c r="D11" s="202">
        <v>155761</v>
      </c>
      <c r="E11" s="202"/>
      <c r="F11" s="202"/>
      <c r="G11" s="81">
        <v>5.81</v>
      </c>
      <c r="H11" s="202"/>
      <c r="J11" s="202">
        <v>687778</v>
      </c>
      <c r="K11" s="202"/>
      <c r="L11" s="202"/>
      <c r="M11" s="205">
        <v>76</v>
      </c>
      <c r="N11" s="202"/>
      <c r="O11" s="202"/>
      <c r="P11" s="202">
        <v>1513</v>
      </c>
      <c r="Q11" s="202"/>
      <c r="R11" s="202"/>
      <c r="S11" s="81">
        <v>3.14</v>
      </c>
      <c r="T11" s="202"/>
      <c r="U11" s="202"/>
      <c r="V11" s="202">
        <v>2518</v>
      </c>
      <c r="W11" s="202"/>
      <c r="X11" s="202"/>
      <c r="Y11" s="205">
        <v>53</v>
      </c>
      <c r="Z11" s="202"/>
    </row>
    <row r="12" spans="2:26" ht="12.6" customHeight="1">
      <c r="B12" s="4">
        <f t="shared" si="0"/>
        <v>41314</v>
      </c>
      <c r="C12" s="4"/>
      <c r="D12" s="202">
        <v>155020</v>
      </c>
      <c r="E12" s="202"/>
      <c r="F12" s="202"/>
      <c r="G12" s="81">
        <v>5.88</v>
      </c>
      <c r="H12" s="202"/>
      <c r="J12" s="202">
        <v>692753</v>
      </c>
      <c r="K12" s="202"/>
      <c r="L12" s="202"/>
      <c r="M12" s="205">
        <v>76</v>
      </c>
      <c r="N12" s="202"/>
      <c r="O12" s="202"/>
      <c r="P12" s="202">
        <v>1451</v>
      </c>
      <c r="Q12" s="202"/>
      <c r="R12" s="202"/>
      <c r="S12" s="81">
        <v>3.22</v>
      </c>
      <c r="T12" s="202"/>
      <c r="U12" s="202"/>
      <c r="V12" s="202">
        <v>2476</v>
      </c>
      <c r="W12" s="202"/>
      <c r="X12" s="202"/>
      <c r="Y12" s="205">
        <v>53</v>
      </c>
      <c r="Z12" s="202"/>
    </row>
    <row r="13" spans="2:26" ht="12.6" customHeight="1">
      <c r="B13" s="4">
        <f t="shared" si="0"/>
        <v>41321</v>
      </c>
      <c r="C13" s="4"/>
      <c r="D13" s="202">
        <v>151584</v>
      </c>
      <c r="E13" s="202"/>
      <c r="F13" s="202"/>
      <c r="G13" s="81">
        <v>5.79</v>
      </c>
      <c r="H13" s="202"/>
      <c r="J13" s="202">
        <v>667030</v>
      </c>
      <c r="K13" s="202"/>
      <c r="L13" s="202"/>
      <c r="M13" s="205">
        <v>76</v>
      </c>
      <c r="N13" s="202"/>
      <c r="O13" s="202"/>
      <c r="P13" s="202">
        <v>1310</v>
      </c>
      <c r="Q13" s="202"/>
      <c r="R13" s="202"/>
      <c r="S13" s="81">
        <v>3.05</v>
      </c>
      <c r="T13" s="202"/>
      <c r="U13" s="202"/>
      <c r="V13" s="202">
        <v>2118</v>
      </c>
      <c r="W13" s="202"/>
      <c r="X13" s="202"/>
      <c r="Y13" s="205">
        <v>53</v>
      </c>
      <c r="Z13" s="202"/>
    </row>
    <row r="14" spans="2:26" ht="12.6" customHeight="1">
      <c r="B14" s="4">
        <f t="shared" si="0"/>
        <v>41328</v>
      </c>
      <c r="C14" s="4"/>
      <c r="D14" s="202">
        <v>151588</v>
      </c>
      <c r="E14" s="202"/>
      <c r="F14" s="202"/>
      <c r="G14" s="81">
        <v>5.9</v>
      </c>
      <c r="H14" s="202"/>
      <c r="J14" s="202">
        <v>679721</v>
      </c>
      <c r="K14" s="202"/>
      <c r="L14" s="202"/>
      <c r="M14" s="205">
        <v>76</v>
      </c>
      <c r="N14" s="202"/>
      <c r="O14" s="202"/>
      <c r="P14" s="202">
        <v>1495</v>
      </c>
      <c r="Q14" s="202"/>
      <c r="R14" s="202"/>
      <c r="S14" s="81">
        <v>3.37</v>
      </c>
      <c r="T14" s="202"/>
      <c r="U14" s="202"/>
      <c r="V14" s="202">
        <v>2670</v>
      </c>
      <c r="W14" s="202"/>
      <c r="X14" s="202"/>
      <c r="Y14" s="205">
        <v>53</v>
      </c>
      <c r="Z14" s="202"/>
    </row>
    <row r="15" spans="2:26" ht="12.6" customHeight="1">
      <c r="B15" s="4">
        <f>B14+7</f>
        <v>41335</v>
      </c>
      <c r="C15" s="4"/>
      <c r="D15" s="202">
        <v>154389</v>
      </c>
      <c r="E15" s="202"/>
      <c r="F15" s="202"/>
      <c r="G15" s="81">
        <v>5.74</v>
      </c>
      <c r="H15" s="202"/>
      <c r="J15" s="202">
        <v>673507</v>
      </c>
      <c r="K15" s="202"/>
      <c r="L15" s="202"/>
      <c r="M15" s="205">
        <v>76</v>
      </c>
      <c r="N15" s="202"/>
      <c r="O15" s="202"/>
      <c r="P15" s="202">
        <v>1366</v>
      </c>
      <c r="Q15" s="202"/>
      <c r="R15" s="202"/>
      <c r="S15" s="81">
        <v>3.65</v>
      </c>
      <c r="T15" s="202"/>
      <c r="U15" s="202"/>
      <c r="V15" s="202">
        <v>2643</v>
      </c>
      <c r="W15" s="202"/>
      <c r="X15" s="202"/>
      <c r="Y15" s="205">
        <v>53</v>
      </c>
      <c r="Z15" s="202"/>
    </row>
    <row r="16" spans="2:26" ht="12.6" customHeight="1">
      <c r="B16" s="4">
        <f t="shared" ref="B16:B58" si="1">B15+7</f>
        <v>41342</v>
      </c>
      <c r="C16" s="4"/>
      <c r="D16" s="202">
        <v>153392</v>
      </c>
      <c r="E16" s="202"/>
      <c r="F16" s="202"/>
      <c r="G16" s="81">
        <v>5.83</v>
      </c>
      <c r="H16" s="202"/>
      <c r="J16" s="202">
        <v>679649</v>
      </c>
      <c r="K16" s="202"/>
      <c r="L16" s="202"/>
      <c r="M16" s="205">
        <v>76</v>
      </c>
      <c r="N16" s="202"/>
      <c r="O16" s="202"/>
      <c r="P16" s="202">
        <v>1434</v>
      </c>
      <c r="Q16" s="202"/>
      <c r="R16" s="202"/>
      <c r="S16" s="81">
        <v>3.28</v>
      </c>
      <c r="T16" s="202"/>
      <c r="U16" s="202"/>
      <c r="V16" s="202">
        <v>2493</v>
      </c>
      <c r="W16" s="202"/>
      <c r="X16" s="202"/>
      <c r="Y16" s="205">
        <v>53</v>
      </c>
      <c r="Z16" s="202"/>
    </row>
    <row r="17" spans="2:26" ht="12.6" customHeight="1">
      <c r="B17" s="4">
        <f t="shared" si="1"/>
        <v>41349</v>
      </c>
      <c r="C17" s="4"/>
      <c r="D17" s="202">
        <v>151262</v>
      </c>
      <c r="E17" s="202"/>
      <c r="F17" s="202"/>
      <c r="G17" s="81">
        <v>5.86</v>
      </c>
      <c r="H17" s="202"/>
      <c r="J17" s="202">
        <v>673660</v>
      </c>
      <c r="K17" s="202"/>
      <c r="L17" s="202"/>
      <c r="M17" s="205">
        <v>76</v>
      </c>
      <c r="N17" s="202"/>
      <c r="O17" s="202"/>
      <c r="P17" s="202">
        <v>1438</v>
      </c>
      <c r="Q17" s="202"/>
      <c r="R17" s="202"/>
      <c r="S17" s="81">
        <v>3.25</v>
      </c>
      <c r="T17" s="202"/>
      <c r="U17" s="202"/>
      <c r="V17" s="202">
        <v>2477</v>
      </c>
      <c r="W17" s="202"/>
      <c r="X17" s="202"/>
      <c r="Y17" s="205">
        <v>53</v>
      </c>
      <c r="Z17" s="202"/>
    </row>
    <row r="18" spans="2:26" ht="12.6" customHeight="1">
      <c r="B18" s="4">
        <f t="shared" si="1"/>
        <v>41356</v>
      </c>
      <c r="C18" s="4"/>
      <c r="D18" s="202">
        <v>154139</v>
      </c>
      <c r="E18" s="202"/>
      <c r="F18" s="202"/>
      <c r="G18" s="81">
        <v>5.85</v>
      </c>
      <c r="H18" s="202"/>
      <c r="J18" s="202">
        <v>685302</v>
      </c>
      <c r="K18" s="202"/>
      <c r="L18" s="202"/>
      <c r="M18" s="205">
        <v>76</v>
      </c>
      <c r="N18" s="202"/>
      <c r="O18" s="202"/>
      <c r="P18" s="202">
        <v>1678</v>
      </c>
      <c r="Q18" s="202"/>
      <c r="R18" s="202"/>
      <c r="S18" s="81">
        <v>3.19</v>
      </c>
      <c r="T18" s="202"/>
      <c r="U18" s="202"/>
      <c r="V18" s="202">
        <v>2837</v>
      </c>
      <c r="W18" s="202"/>
      <c r="X18" s="202"/>
      <c r="Y18" s="205">
        <v>53</v>
      </c>
      <c r="Z18" s="202"/>
    </row>
    <row r="19" spans="2:26" ht="12.6" customHeight="1">
      <c r="B19" s="4">
        <f t="shared" si="1"/>
        <v>41363</v>
      </c>
      <c r="C19" s="4"/>
      <c r="D19" s="202">
        <v>149707</v>
      </c>
      <c r="E19" s="202"/>
      <c r="F19" s="202"/>
      <c r="G19" s="81">
        <v>5.64</v>
      </c>
      <c r="H19" s="202"/>
      <c r="J19" s="202">
        <v>641704</v>
      </c>
      <c r="K19" s="202"/>
      <c r="L19" s="202"/>
      <c r="M19" s="205">
        <v>76</v>
      </c>
      <c r="N19" s="202"/>
      <c r="O19" s="202"/>
      <c r="P19" s="202">
        <v>1833</v>
      </c>
      <c r="Q19" s="202"/>
      <c r="R19" s="202"/>
      <c r="S19" s="81">
        <v>3.08</v>
      </c>
      <c r="T19" s="202"/>
      <c r="U19" s="202"/>
      <c r="V19" s="202">
        <v>3049</v>
      </c>
      <c r="W19" s="202"/>
      <c r="X19" s="202"/>
      <c r="Y19" s="205">
        <v>54</v>
      </c>
      <c r="Z19" s="202"/>
    </row>
    <row r="20" spans="2:26" ht="12.6" customHeight="1">
      <c r="B20" s="4">
        <f t="shared" si="1"/>
        <v>41370</v>
      </c>
      <c r="C20" s="4"/>
      <c r="D20" s="202">
        <v>153236</v>
      </c>
      <c r="E20" s="202"/>
      <c r="F20" s="202"/>
      <c r="G20" s="81">
        <v>5.83</v>
      </c>
      <c r="H20" s="202"/>
      <c r="J20" s="202">
        <v>678958</v>
      </c>
      <c r="K20" s="202"/>
      <c r="L20" s="202"/>
      <c r="M20" s="205">
        <v>76</v>
      </c>
      <c r="N20" s="202"/>
      <c r="O20" s="202"/>
      <c r="P20" s="202">
        <v>1812</v>
      </c>
      <c r="Q20" s="202"/>
      <c r="R20" s="202"/>
      <c r="S20" s="81">
        <v>3.31</v>
      </c>
      <c r="T20" s="202"/>
      <c r="U20" s="202"/>
      <c r="V20" s="202">
        <v>3239</v>
      </c>
      <c r="W20" s="202"/>
      <c r="X20" s="202"/>
      <c r="Y20" s="205">
        <v>54</v>
      </c>
      <c r="Z20" s="202"/>
    </row>
    <row r="21" spans="2:26" ht="12.6" customHeight="1">
      <c r="B21" s="4">
        <f t="shared" si="1"/>
        <v>41377</v>
      </c>
      <c r="C21" s="4"/>
      <c r="D21" s="202">
        <v>154212</v>
      </c>
      <c r="E21" s="202"/>
      <c r="F21" s="202"/>
      <c r="G21" s="81">
        <v>5.81</v>
      </c>
      <c r="H21" s="202"/>
      <c r="J21" s="202">
        <v>680939</v>
      </c>
      <c r="K21" s="202"/>
      <c r="L21" s="202"/>
      <c r="M21" s="205">
        <v>76</v>
      </c>
      <c r="N21" s="202"/>
      <c r="O21" s="202"/>
      <c r="P21" s="202">
        <v>1967</v>
      </c>
      <c r="Q21" s="202"/>
      <c r="R21" s="202"/>
      <c r="S21" s="81">
        <v>3.01</v>
      </c>
      <c r="T21" s="202"/>
      <c r="U21" s="202"/>
      <c r="V21" s="202">
        <v>3197</v>
      </c>
      <c r="W21" s="202"/>
      <c r="X21" s="202"/>
      <c r="Y21" s="205">
        <v>54</v>
      </c>
      <c r="Z21" s="202"/>
    </row>
    <row r="22" spans="2:26" ht="12.6" customHeight="1">
      <c r="B22" s="4">
        <f t="shared" si="1"/>
        <v>41384</v>
      </c>
      <c r="C22" s="4"/>
      <c r="D22" s="202">
        <v>153623</v>
      </c>
      <c r="E22" s="202"/>
      <c r="F22" s="202"/>
      <c r="G22" s="81">
        <v>5.79</v>
      </c>
      <c r="H22" s="202"/>
      <c r="J22" s="202">
        <v>676003</v>
      </c>
      <c r="K22" s="202"/>
      <c r="L22" s="202"/>
      <c r="M22" s="205">
        <v>76</v>
      </c>
      <c r="N22" s="202"/>
      <c r="O22" s="202"/>
      <c r="P22" s="202">
        <v>1720</v>
      </c>
      <c r="Q22" s="202"/>
      <c r="R22" s="202"/>
      <c r="S22" s="81">
        <v>3.06</v>
      </c>
      <c r="T22" s="202"/>
      <c r="U22" s="202"/>
      <c r="V22" s="202">
        <v>2842</v>
      </c>
      <c r="W22" s="202"/>
      <c r="X22" s="202"/>
      <c r="Y22" s="205">
        <v>54</v>
      </c>
      <c r="Z22" s="202"/>
    </row>
    <row r="23" spans="2:26" ht="12.6" customHeight="1">
      <c r="B23" s="4">
        <f t="shared" si="1"/>
        <v>41391</v>
      </c>
      <c r="C23" s="4"/>
      <c r="D23" s="202">
        <v>156038</v>
      </c>
      <c r="E23" s="202"/>
      <c r="F23" s="202"/>
      <c r="G23" s="81">
        <v>5.72</v>
      </c>
      <c r="H23" s="202"/>
      <c r="J23" s="202">
        <v>678328</v>
      </c>
      <c r="K23" s="202"/>
      <c r="L23" s="202"/>
      <c r="M23" s="205">
        <v>76</v>
      </c>
      <c r="N23" s="202"/>
      <c r="O23" s="202"/>
      <c r="P23" s="202">
        <v>2061</v>
      </c>
      <c r="Q23" s="202"/>
      <c r="R23" s="202"/>
      <c r="S23" s="81">
        <v>3.26</v>
      </c>
      <c r="T23" s="202"/>
      <c r="U23" s="202"/>
      <c r="V23" s="202">
        <v>3628</v>
      </c>
      <c r="W23" s="202"/>
      <c r="X23" s="202"/>
      <c r="Y23" s="205">
        <v>54</v>
      </c>
      <c r="Z23" s="202"/>
    </row>
    <row r="24" spans="2:26" ht="12.6" customHeight="1">
      <c r="B24" s="4">
        <f t="shared" si="1"/>
        <v>41398</v>
      </c>
      <c r="C24" s="4"/>
      <c r="D24" s="202">
        <v>155623</v>
      </c>
      <c r="E24" s="202"/>
      <c r="F24" s="202"/>
      <c r="G24" s="81">
        <v>5.78</v>
      </c>
      <c r="H24" s="202"/>
      <c r="J24" s="202">
        <v>683621</v>
      </c>
      <c r="K24" s="202"/>
      <c r="L24" s="202"/>
      <c r="M24" s="205">
        <v>76</v>
      </c>
      <c r="N24" s="202"/>
      <c r="O24" s="202"/>
      <c r="P24" s="202">
        <v>1714</v>
      </c>
      <c r="Q24" s="202"/>
      <c r="R24" s="202"/>
      <c r="S24" s="81">
        <v>3.17</v>
      </c>
      <c r="T24" s="202"/>
      <c r="U24" s="202"/>
      <c r="V24" s="202">
        <v>2934</v>
      </c>
      <c r="W24" s="202"/>
      <c r="X24" s="202"/>
      <c r="Y24" s="205">
        <v>54</v>
      </c>
      <c r="Z24" s="202"/>
    </row>
    <row r="25" spans="2:26" ht="12.6" customHeight="1">
      <c r="B25" s="4">
        <f t="shared" si="1"/>
        <v>41405</v>
      </c>
      <c r="C25" s="4"/>
      <c r="D25" s="202">
        <v>156778</v>
      </c>
      <c r="E25" s="202"/>
      <c r="F25" s="202"/>
      <c r="G25" s="81">
        <v>5.87</v>
      </c>
      <c r="H25" s="202"/>
      <c r="J25" s="202">
        <v>699418</v>
      </c>
      <c r="K25" s="202"/>
      <c r="L25" s="202"/>
      <c r="M25" s="205">
        <v>76</v>
      </c>
      <c r="N25" s="202"/>
      <c r="O25" s="202"/>
      <c r="P25" s="202">
        <v>1838</v>
      </c>
      <c r="Q25" s="202"/>
      <c r="R25" s="202"/>
      <c r="S25" s="81">
        <v>3.15</v>
      </c>
      <c r="T25" s="202"/>
      <c r="U25" s="202"/>
      <c r="V25" s="202">
        <v>3126</v>
      </c>
      <c r="W25" s="202"/>
      <c r="X25" s="202"/>
      <c r="Y25" s="205">
        <v>54</v>
      </c>
      <c r="Z25" s="202"/>
    </row>
    <row r="26" spans="2:26" ht="12.6" customHeight="1">
      <c r="B26" s="4">
        <f t="shared" si="1"/>
        <v>41412</v>
      </c>
      <c r="C26" s="4"/>
      <c r="D26" s="202">
        <v>156952</v>
      </c>
      <c r="E26" s="202"/>
      <c r="F26" s="202"/>
      <c r="G26" s="81">
        <v>5.85</v>
      </c>
      <c r="H26" s="202"/>
      <c r="J26" s="202">
        <v>697809</v>
      </c>
      <c r="K26" s="202"/>
      <c r="L26" s="202"/>
      <c r="M26" s="205">
        <v>76</v>
      </c>
      <c r="N26" s="202"/>
      <c r="O26" s="202"/>
      <c r="P26" s="202">
        <v>1735</v>
      </c>
      <c r="Q26" s="202"/>
      <c r="R26" s="202"/>
      <c r="S26" s="81">
        <v>3.23</v>
      </c>
      <c r="T26" s="202"/>
      <c r="U26" s="202"/>
      <c r="V26" s="202">
        <v>3026</v>
      </c>
      <c r="W26" s="202"/>
      <c r="X26" s="202"/>
      <c r="Y26" s="205">
        <v>54</v>
      </c>
      <c r="Z26" s="202"/>
    </row>
    <row r="27" spans="2:26" ht="12.6" customHeight="1">
      <c r="B27" s="4">
        <f t="shared" si="1"/>
        <v>41419</v>
      </c>
      <c r="C27" s="4"/>
      <c r="D27" s="202">
        <v>158753</v>
      </c>
      <c r="E27" s="202"/>
      <c r="F27" s="202"/>
      <c r="G27" s="81">
        <v>5.74</v>
      </c>
      <c r="H27" s="202"/>
      <c r="J27" s="202">
        <v>692544</v>
      </c>
      <c r="K27" s="202"/>
      <c r="L27" s="202"/>
      <c r="M27" s="205">
        <v>76</v>
      </c>
      <c r="N27" s="202"/>
      <c r="O27" s="202"/>
      <c r="P27" s="202">
        <v>1586</v>
      </c>
      <c r="Q27" s="202"/>
      <c r="R27" s="202"/>
      <c r="S27" s="81">
        <v>3.02</v>
      </c>
      <c r="T27" s="202"/>
      <c r="U27" s="202"/>
      <c r="V27" s="202">
        <v>2586</v>
      </c>
      <c r="W27" s="202"/>
      <c r="X27" s="202"/>
      <c r="Y27" s="205">
        <v>54</v>
      </c>
      <c r="Z27" s="202"/>
    </row>
    <row r="28" spans="2:26" ht="12.6" customHeight="1">
      <c r="B28" s="4">
        <f t="shared" si="1"/>
        <v>41426</v>
      </c>
      <c r="C28" s="4"/>
      <c r="D28" s="202">
        <v>138910</v>
      </c>
      <c r="E28" s="202"/>
      <c r="F28" s="202"/>
      <c r="G28" s="81">
        <v>5.78</v>
      </c>
      <c r="H28" s="202"/>
      <c r="J28" s="202">
        <v>610204</v>
      </c>
      <c r="K28" s="202"/>
      <c r="L28" s="202"/>
      <c r="M28" s="205">
        <v>76</v>
      </c>
      <c r="N28" s="202"/>
      <c r="O28" s="202"/>
      <c r="P28" s="202">
        <v>1159</v>
      </c>
      <c r="Q28" s="202"/>
      <c r="R28" s="202"/>
      <c r="S28" s="81">
        <v>3.41</v>
      </c>
      <c r="T28" s="202"/>
      <c r="U28" s="202"/>
      <c r="V28" s="202">
        <v>2134</v>
      </c>
      <c r="W28" s="202"/>
      <c r="X28" s="202"/>
      <c r="Y28" s="205">
        <v>54</v>
      </c>
      <c r="Z28" s="202"/>
    </row>
    <row r="29" spans="2:26" ht="12.6" customHeight="1">
      <c r="B29" s="4">
        <f t="shared" si="1"/>
        <v>41433</v>
      </c>
      <c r="C29" s="4"/>
      <c r="D29" s="202">
        <v>155661</v>
      </c>
      <c r="E29" s="202"/>
      <c r="F29" s="202"/>
      <c r="G29" s="81">
        <v>5.78</v>
      </c>
      <c r="H29" s="202"/>
      <c r="J29" s="202">
        <v>683788</v>
      </c>
      <c r="K29" s="202"/>
      <c r="L29" s="202"/>
      <c r="M29" s="205">
        <v>76</v>
      </c>
      <c r="N29" s="202"/>
      <c r="O29" s="202"/>
      <c r="P29" s="202">
        <v>1271</v>
      </c>
      <c r="Q29" s="202"/>
      <c r="R29" s="202"/>
      <c r="S29" s="81">
        <v>3.16</v>
      </c>
      <c r="T29" s="202"/>
      <c r="U29" s="202"/>
      <c r="V29" s="202">
        <v>2169</v>
      </c>
      <c r="W29" s="202"/>
      <c r="X29" s="202"/>
      <c r="Y29" s="205">
        <v>54</v>
      </c>
      <c r="Z29" s="202"/>
    </row>
    <row r="30" spans="2:26" ht="12.6" customHeight="1">
      <c r="B30" s="4">
        <f t="shared" si="1"/>
        <v>41440</v>
      </c>
      <c r="C30" s="4"/>
      <c r="D30" s="202">
        <v>156849</v>
      </c>
      <c r="E30" s="202"/>
      <c r="F30" s="202"/>
      <c r="G30" s="81">
        <v>5.84</v>
      </c>
      <c r="H30" s="202"/>
      <c r="J30" s="202">
        <v>696159</v>
      </c>
      <c r="K30" s="202"/>
      <c r="L30" s="202"/>
      <c r="M30" s="205">
        <v>76</v>
      </c>
      <c r="N30" s="202"/>
      <c r="O30" s="202"/>
      <c r="P30" s="202">
        <v>1468</v>
      </c>
      <c r="Q30" s="202"/>
      <c r="R30" s="202"/>
      <c r="S30" s="81">
        <v>3.14</v>
      </c>
      <c r="T30" s="202"/>
      <c r="U30" s="202"/>
      <c r="V30" s="202">
        <v>2489</v>
      </c>
      <c r="W30" s="202"/>
      <c r="X30" s="202"/>
      <c r="Y30" s="205">
        <v>54</v>
      </c>
      <c r="Z30" s="202"/>
    </row>
    <row r="31" spans="2:26" ht="12.6" customHeight="1">
      <c r="B31" s="4">
        <f t="shared" si="1"/>
        <v>41447</v>
      </c>
      <c r="C31" s="4"/>
      <c r="D31" s="202">
        <v>155179</v>
      </c>
      <c r="E31" s="202"/>
      <c r="F31" s="202"/>
      <c r="G31" s="81">
        <v>5.85</v>
      </c>
      <c r="H31" s="202"/>
      <c r="J31" s="202">
        <v>689926</v>
      </c>
      <c r="K31" s="202"/>
      <c r="L31" s="202"/>
      <c r="M31" s="205">
        <v>76</v>
      </c>
      <c r="N31" s="202"/>
      <c r="O31" s="202"/>
      <c r="P31" s="202">
        <v>1611</v>
      </c>
      <c r="Q31" s="202"/>
      <c r="R31" s="202"/>
      <c r="S31" s="81">
        <v>3.14</v>
      </c>
      <c r="T31" s="202"/>
      <c r="U31" s="202"/>
      <c r="V31" s="202">
        <v>2732</v>
      </c>
      <c r="W31" s="202"/>
      <c r="X31" s="202"/>
      <c r="Y31" s="205">
        <v>54</v>
      </c>
      <c r="Z31" s="202"/>
    </row>
    <row r="32" spans="2:26" ht="12.6" customHeight="1">
      <c r="B32" s="4">
        <f t="shared" si="1"/>
        <v>41454</v>
      </c>
      <c r="C32" s="4"/>
      <c r="D32" s="202">
        <v>161497</v>
      </c>
      <c r="E32" s="202"/>
      <c r="F32" s="202"/>
      <c r="G32" s="81">
        <v>5.8</v>
      </c>
      <c r="H32" s="202"/>
      <c r="J32" s="202">
        <v>711879</v>
      </c>
      <c r="K32" s="202"/>
      <c r="L32" s="202"/>
      <c r="M32" s="205">
        <v>76</v>
      </c>
      <c r="N32" s="202"/>
      <c r="O32" s="202"/>
      <c r="P32" s="202">
        <v>1156</v>
      </c>
      <c r="Q32" s="202"/>
      <c r="R32" s="202"/>
      <c r="S32" s="81">
        <v>3.27</v>
      </c>
      <c r="T32" s="202"/>
      <c r="U32" s="202"/>
      <c r="V32" s="202">
        <v>2041</v>
      </c>
      <c r="W32" s="202"/>
      <c r="X32" s="202"/>
      <c r="Y32" s="205">
        <v>54</v>
      </c>
      <c r="Z32" s="202"/>
    </row>
    <row r="33" spans="2:26" ht="12.6" customHeight="1">
      <c r="B33" s="4">
        <f t="shared" si="1"/>
        <v>41461</v>
      </c>
      <c r="C33" s="4"/>
      <c r="D33" s="202">
        <v>138266</v>
      </c>
      <c r="E33" s="202"/>
      <c r="F33" s="202"/>
      <c r="G33" s="81">
        <v>5.72</v>
      </c>
      <c r="H33" s="202"/>
      <c r="J33" s="202">
        <v>601070</v>
      </c>
      <c r="K33" s="202"/>
      <c r="L33" s="202"/>
      <c r="M33" s="205">
        <v>76</v>
      </c>
      <c r="N33" s="202"/>
      <c r="O33" s="202"/>
      <c r="P33" s="202">
        <v>715</v>
      </c>
      <c r="Q33" s="202"/>
      <c r="R33" s="202"/>
      <c r="S33" s="81">
        <v>3.27</v>
      </c>
      <c r="T33" s="202"/>
      <c r="U33" s="202"/>
      <c r="V33" s="202">
        <v>1274</v>
      </c>
      <c r="W33" s="202"/>
      <c r="X33" s="202"/>
      <c r="Y33" s="205">
        <v>54.5</v>
      </c>
      <c r="Z33" s="202"/>
    </row>
    <row r="34" spans="2:26" ht="12.6" customHeight="1">
      <c r="B34" s="4">
        <f t="shared" si="1"/>
        <v>41468</v>
      </c>
      <c r="C34" s="4"/>
      <c r="D34" s="202">
        <v>158066</v>
      </c>
      <c r="E34" s="202"/>
      <c r="F34" s="202"/>
      <c r="G34" s="81">
        <v>5.83</v>
      </c>
      <c r="H34" s="202"/>
      <c r="J34" s="202">
        <v>700359</v>
      </c>
      <c r="K34" s="202"/>
      <c r="L34" s="202"/>
      <c r="M34" s="205">
        <v>76</v>
      </c>
      <c r="N34" s="202"/>
      <c r="O34" s="202"/>
      <c r="P34" s="202">
        <v>1479</v>
      </c>
      <c r="Q34" s="202"/>
      <c r="R34" s="202"/>
      <c r="S34" s="81">
        <v>3.34</v>
      </c>
      <c r="T34" s="202"/>
      <c r="U34" s="202"/>
      <c r="V34" s="202">
        <v>2692</v>
      </c>
      <c r="W34" s="202"/>
      <c r="X34" s="202"/>
      <c r="Y34" s="205">
        <v>54.5</v>
      </c>
      <c r="Z34" s="202"/>
    </row>
    <row r="35" spans="2:26" ht="12.6" customHeight="1">
      <c r="B35" s="4">
        <f t="shared" si="1"/>
        <v>41475</v>
      </c>
      <c r="C35" s="4"/>
      <c r="D35" s="202">
        <v>155915</v>
      </c>
      <c r="E35" s="202"/>
      <c r="F35" s="202"/>
      <c r="G35" s="81">
        <v>5.74</v>
      </c>
      <c r="H35" s="202"/>
      <c r="J35" s="202">
        <v>680164</v>
      </c>
      <c r="K35" s="202"/>
      <c r="L35" s="202"/>
      <c r="M35" s="205">
        <v>76</v>
      </c>
      <c r="N35" s="202"/>
      <c r="O35" s="202"/>
      <c r="P35" s="202">
        <v>1436</v>
      </c>
      <c r="Q35" s="202"/>
      <c r="R35" s="202"/>
      <c r="S35" s="81">
        <v>3.24</v>
      </c>
      <c r="T35" s="202"/>
      <c r="U35" s="202"/>
      <c r="V35" s="202">
        <v>2536</v>
      </c>
      <c r="W35" s="202"/>
      <c r="X35" s="202"/>
      <c r="Y35" s="205">
        <v>54.5</v>
      </c>
      <c r="Z35" s="202"/>
    </row>
    <row r="36" spans="2:26" ht="12.6" customHeight="1">
      <c r="B36" s="4">
        <f t="shared" si="1"/>
        <v>41482</v>
      </c>
      <c r="C36" s="4"/>
      <c r="D36" s="202">
        <v>157779</v>
      </c>
      <c r="E36" s="202"/>
      <c r="F36" s="202"/>
      <c r="G36" s="81">
        <v>5.76</v>
      </c>
      <c r="H36" s="202"/>
      <c r="J36" s="202">
        <v>690693</v>
      </c>
      <c r="K36" s="202"/>
      <c r="L36" s="202"/>
      <c r="M36" s="205">
        <v>76</v>
      </c>
      <c r="N36" s="202"/>
      <c r="O36" s="202"/>
      <c r="P36" s="202">
        <v>1548</v>
      </c>
      <c r="Q36" s="202"/>
      <c r="R36" s="202"/>
      <c r="S36" s="81">
        <v>2.96</v>
      </c>
      <c r="T36" s="202"/>
      <c r="U36" s="202"/>
      <c r="V36" s="202">
        <v>2497</v>
      </c>
      <c r="W36" s="202"/>
      <c r="X36" s="202"/>
      <c r="Y36" s="205">
        <v>54.5</v>
      </c>
      <c r="Z36" s="202"/>
    </row>
    <row r="37" spans="2:26" ht="12.6" customHeight="1">
      <c r="B37" s="4">
        <f t="shared" si="1"/>
        <v>41489</v>
      </c>
      <c r="C37" s="4"/>
      <c r="D37" s="202">
        <v>157644</v>
      </c>
      <c r="E37" s="202"/>
      <c r="F37" s="202"/>
      <c r="G37" s="81">
        <v>5.81</v>
      </c>
      <c r="H37" s="202"/>
      <c r="J37" s="202">
        <v>696093</v>
      </c>
      <c r="K37" s="202"/>
      <c r="L37" s="202"/>
      <c r="M37" s="205">
        <v>76</v>
      </c>
      <c r="N37" s="202"/>
      <c r="O37" s="202"/>
      <c r="P37" s="202">
        <v>1240</v>
      </c>
      <c r="Q37" s="202"/>
      <c r="R37" s="202"/>
      <c r="S37" s="81">
        <v>3.04</v>
      </c>
      <c r="T37" s="202"/>
      <c r="U37" s="202"/>
      <c r="V37" s="202">
        <v>2054</v>
      </c>
      <c r="W37" s="202"/>
      <c r="X37" s="202"/>
      <c r="Y37" s="205">
        <v>54.5</v>
      </c>
      <c r="Z37" s="202"/>
    </row>
    <row r="38" spans="2:26" ht="12.6" customHeight="1">
      <c r="B38" s="4">
        <f t="shared" si="1"/>
        <v>41496</v>
      </c>
      <c r="C38" s="4"/>
      <c r="D38" s="202">
        <v>159384</v>
      </c>
      <c r="E38" s="202"/>
      <c r="F38" s="202"/>
      <c r="G38" s="81">
        <v>5.64</v>
      </c>
      <c r="H38" s="202"/>
      <c r="J38" s="202">
        <v>683184</v>
      </c>
      <c r="K38" s="202"/>
      <c r="L38" s="202"/>
      <c r="M38" s="205">
        <v>76</v>
      </c>
      <c r="N38" s="202"/>
      <c r="O38" s="202"/>
      <c r="P38" s="202">
        <v>1315</v>
      </c>
      <c r="Q38" s="202"/>
      <c r="R38" s="202"/>
      <c r="S38" s="81">
        <v>3.19</v>
      </c>
      <c r="T38" s="202"/>
      <c r="U38" s="202"/>
      <c r="V38" s="202">
        <v>2286</v>
      </c>
      <c r="W38" s="202"/>
      <c r="X38" s="202"/>
      <c r="Y38" s="205">
        <v>54.5</v>
      </c>
      <c r="Z38" s="202"/>
    </row>
    <row r="39" spans="2:26" ht="12.6" customHeight="1">
      <c r="B39" s="4">
        <f t="shared" si="1"/>
        <v>41503</v>
      </c>
      <c r="C39" s="4"/>
      <c r="D39" s="202">
        <v>158185</v>
      </c>
      <c r="E39" s="202"/>
      <c r="F39" s="202"/>
      <c r="G39" s="81">
        <v>5.7</v>
      </c>
      <c r="H39" s="202"/>
      <c r="J39" s="202">
        <v>685257</v>
      </c>
      <c r="K39" s="202"/>
      <c r="L39" s="202"/>
      <c r="M39" s="205">
        <v>76</v>
      </c>
      <c r="N39" s="202"/>
      <c r="O39" s="202"/>
      <c r="P39" s="202">
        <v>1604</v>
      </c>
      <c r="Q39" s="202"/>
      <c r="R39" s="202"/>
      <c r="S39" s="81">
        <v>3.08</v>
      </c>
      <c r="T39" s="202"/>
      <c r="U39" s="202"/>
      <c r="V39" s="202">
        <v>2692</v>
      </c>
      <c r="W39" s="202"/>
      <c r="X39" s="202"/>
      <c r="Y39" s="205">
        <v>54.5</v>
      </c>
      <c r="Z39" s="202"/>
    </row>
    <row r="40" spans="2:26" ht="12.6" customHeight="1">
      <c r="B40" s="4">
        <f t="shared" si="1"/>
        <v>41510</v>
      </c>
      <c r="C40" s="4"/>
      <c r="D40" s="202">
        <v>161483</v>
      </c>
      <c r="E40" s="202"/>
      <c r="F40" s="202"/>
      <c r="G40" s="81">
        <v>5.74</v>
      </c>
      <c r="H40" s="202"/>
      <c r="J40" s="202">
        <v>704453</v>
      </c>
      <c r="K40" s="202"/>
      <c r="L40" s="202"/>
      <c r="M40" s="205">
        <v>76</v>
      </c>
      <c r="N40" s="202"/>
      <c r="O40" s="202"/>
      <c r="P40" s="202">
        <v>1626</v>
      </c>
      <c r="Q40" s="202"/>
      <c r="R40" s="202"/>
      <c r="S40" s="81">
        <v>3.2</v>
      </c>
      <c r="T40" s="202"/>
      <c r="U40" s="202"/>
      <c r="V40" s="202">
        <v>2836</v>
      </c>
      <c r="W40" s="202"/>
      <c r="X40" s="202"/>
      <c r="Y40" s="205">
        <v>54.5</v>
      </c>
      <c r="Z40" s="202"/>
    </row>
    <row r="41" spans="2:26" ht="12.6" customHeight="1">
      <c r="B41" s="4">
        <f t="shared" si="1"/>
        <v>41517</v>
      </c>
      <c r="C41" s="4"/>
      <c r="D41" s="202">
        <v>163183</v>
      </c>
      <c r="E41" s="202"/>
      <c r="F41" s="202"/>
      <c r="G41" s="81">
        <v>5.91</v>
      </c>
      <c r="H41" s="202"/>
      <c r="J41" s="202">
        <v>732953</v>
      </c>
      <c r="K41" s="202"/>
      <c r="L41" s="202"/>
      <c r="M41" s="205">
        <v>76</v>
      </c>
      <c r="N41" s="202"/>
      <c r="O41" s="202"/>
      <c r="P41" s="202">
        <v>1790</v>
      </c>
      <c r="Q41" s="202"/>
      <c r="R41" s="202"/>
      <c r="S41" s="81">
        <v>3.32</v>
      </c>
      <c r="T41" s="202"/>
      <c r="U41" s="202"/>
      <c r="V41" s="202">
        <v>3239</v>
      </c>
      <c r="W41" s="202"/>
      <c r="X41" s="202"/>
      <c r="Y41" s="205">
        <v>54.5</v>
      </c>
      <c r="Z41" s="202"/>
    </row>
    <row r="42" spans="2:26" ht="12.6" customHeight="1">
      <c r="B42" s="4">
        <f t="shared" si="1"/>
        <v>41524</v>
      </c>
      <c r="C42" s="4"/>
      <c r="D42" s="202">
        <v>140890</v>
      </c>
      <c r="E42" s="202"/>
      <c r="F42" s="202"/>
      <c r="G42" s="81">
        <v>5.64</v>
      </c>
      <c r="H42" s="202"/>
      <c r="J42" s="202">
        <v>603911</v>
      </c>
      <c r="K42" s="202"/>
      <c r="L42" s="202"/>
      <c r="M42" s="205">
        <v>76</v>
      </c>
      <c r="N42" s="202"/>
      <c r="O42" s="202"/>
      <c r="P42" s="202">
        <v>1331</v>
      </c>
      <c r="Q42" s="202"/>
      <c r="R42" s="202"/>
      <c r="S42" s="81">
        <v>3.25</v>
      </c>
      <c r="T42" s="202"/>
      <c r="U42" s="202"/>
      <c r="V42" s="202">
        <v>2358</v>
      </c>
      <c r="W42" s="202"/>
      <c r="X42" s="202"/>
      <c r="Y42" s="205">
        <v>54.5</v>
      </c>
      <c r="Z42" s="202"/>
    </row>
    <row r="43" spans="2:26" ht="12.6" customHeight="1">
      <c r="B43" s="4">
        <f t="shared" si="1"/>
        <v>41531</v>
      </c>
      <c r="C43" s="4"/>
      <c r="D43" s="202">
        <v>157842</v>
      </c>
      <c r="E43" s="202"/>
      <c r="F43" s="202"/>
      <c r="G43" s="81">
        <v>5.75</v>
      </c>
      <c r="H43" s="202"/>
      <c r="J43" s="202">
        <v>689770</v>
      </c>
      <c r="K43" s="202"/>
      <c r="L43" s="202"/>
      <c r="M43" s="205">
        <v>76</v>
      </c>
      <c r="N43" s="202"/>
      <c r="O43" s="202"/>
      <c r="P43" s="202">
        <v>1370</v>
      </c>
      <c r="Q43" s="202"/>
      <c r="R43" s="202"/>
      <c r="S43" s="81">
        <v>3.56</v>
      </c>
      <c r="T43" s="202"/>
      <c r="U43" s="202"/>
      <c r="V43" s="202">
        <v>2658</v>
      </c>
      <c r="W43" s="202"/>
      <c r="X43" s="202"/>
      <c r="Y43" s="205">
        <v>54.5</v>
      </c>
      <c r="Z43" s="202"/>
    </row>
    <row r="44" spans="2:26" ht="12.6" customHeight="1">
      <c r="B44" s="4">
        <f t="shared" si="1"/>
        <v>41538</v>
      </c>
      <c r="C44" s="4"/>
      <c r="D44" s="202">
        <v>160721</v>
      </c>
      <c r="E44" s="202"/>
      <c r="F44" s="202"/>
      <c r="G44" s="81">
        <v>5.81</v>
      </c>
      <c r="H44" s="202"/>
      <c r="J44" s="202">
        <v>709680</v>
      </c>
      <c r="K44" s="202"/>
      <c r="L44" s="202"/>
      <c r="M44" s="205">
        <v>76</v>
      </c>
      <c r="N44" s="202"/>
      <c r="O44" s="202"/>
      <c r="P44" s="202">
        <v>1480</v>
      </c>
      <c r="Q44" s="202"/>
      <c r="R44" s="202"/>
      <c r="S44" s="81">
        <v>3.27</v>
      </c>
      <c r="T44" s="202"/>
      <c r="U44" s="202"/>
      <c r="V44" s="202">
        <v>2638</v>
      </c>
      <c r="W44" s="202"/>
      <c r="X44" s="202"/>
      <c r="Y44" s="205">
        <v>54.5</v>
      </c>
      <c r="Z44" s="202"/>
    </row>
    <row r="45" spans="2:26" ht="12.6" customHeight="1">
      <c r="B45" s="4">
        <f t="shared" si="1"/>
        <v>41545</v>
      </c>
      <c r="C45" s="4"/>
      <c r="D45" s="202">
        <v>157035</v>
      </c>
      <c r="E45" s="202"/>
      <c r="F45" s="202"/>
      <c r="G45" s="81">
        <v>5.76</v>
      </c>
      <c r="H45" s="202"/>
      <c r="J45" s="202">
        <v>687436</v>
      </c>
      <c r="K45" s="202"/>
      <c r="L45" s="202"/>
      <c r="M45" s="205">
        <v>76</v>
      </c>
      <c r="N45" s="202"/>
      <c r="O45" s="202"/>
      <c r="P45" s="202">
        <v>1282</v>
      </c>
      <c r="Q45" s="202"/>
      <c r="R45" s="202"/>
      <c r="S45" s="81">
        <v>3.36</v>
      </c>
      <c r="T45" s="202"/>
      <c r="U45" s="202"/>
      <c r="V45" s="202">
        <v>2348</v>
      </c>
      <c r="W45" s="202"/>
      <c r="X45" s="202"/>
      <c r="Y45" s="205">
        <v>54.5</v>
      </c>
      <c r="Z45" s="202"/>
    </row>
    <row r="46" spans="2:26" ht="12.6" customHeight="1">
      <c r="B46" s="4">
        <f t="shared" si="1"/>
        <v>41552</v>
      </c>
      <c r="C46" s="4"/>
      <c r="D46" s="202">
        <v>157842</v>
      </c>
      <c r="E46" s="202"/>
      <c r="F46" s="202"/>
      <c r="G46" s="81">
        <v>5.87</v>
      </c>
      <c r="H46" s="202"/>
      <c r="J46" s="202">
        <v>704165</v>
      </c>
      <c r="K46" s="202"/>
      <c r="L46" s="202"/>
      <c r="M46" s="205">
        <v>76</v>
      </c>
      <c r="N46" s="202"/>
      <c r="O46" s="202"/>
      <c r="P46" s="202">
        <v>1215</v>
      </c>
      <c r="Q46" s="202"/>
      <c r="R46" s="202"/>
      <c r="S46" s="81">
        <v>3.04</v>
      </c>
      <c r="T46" s="202"/>
      <c r="U46" s="202"/>
      <c r="V46" s="202">
        <v>2013</v>
      </c>
      <c r="W46" s="202"/>
      <c r="X46" s="202"/>
      <c r="Y46" s="205">
        <v>54.5</v>
      </c>
      <c r="Z46" s="202"/>
    </row>
    <row r="47" spans="2:26" ht="12.6" customHeight="1">
      <c r="B47" s="4">
        <f t="shared" si="1"/>
        <v>41559</v>
      </c>
      <c r="C47" s="4"/>
      <c r="D47" s="202">
        <v>157959</v>
      </c>
      <c r="E47" s="202"/>
      <c r="F47" s="202"/>
      <c r="G47" s="81">
        <v>5.91</v>
      </c>
      <c r="H47" s="202"/>
      <c r="J47" s="202">
        <v>709489</v>
      </c>
      <c r="K47" s="202"/>
      <c r="L47" s="202"/>
      <c r="M47" s="205">
        <v>76</v>
      </c>
      <c r="N47" s="202"/>
      <c r="O47" s="202"/>
      <c r="P47" s="202">
        <v>1196</v>
      </c>
      <c r="Q47" s="202"/>
      <c r="R47" s="202"/>
      <c r="S47" s="81">
        <v>3.08</v>
      </c>
      <c r="T47" s="202"/>
      <c r="U47" s="202"/>
      <c r="V47" s="202">
        <v>2008</v>
      </c>
      <c r="W47" s="202"/>
      <c r="X47" s="202"/>
      <c r="Y47" s="205">
        <v>54.5</v>
      </c>
      <c r="Z47" s="202"/>
    </row>
    <row r="48" spans="2:26" ht="12.6" customHeight="1">
      <c r="B48" s="4">
        <f t="shared" si="1"/>
        <v>41566</v>
      </c>
      <c r="C48" s="4"/>
      <c r="D48" s="202">
        <v>158021</v>
      </c>
      <c r="E48" s="202"/>
      <c r="F48" s="202"/>
      <c r="G48" s="81">
        <v>6.04</v>
      </c>
      <c r="H48" s="202"/>
      <c r="J48" s="202">
        <v>725380</v>
      </c>
      <c r="K48" s="202"/>
      <c r="L48" s="202"/>
      <c r="M48" s="205">
        <v>76</v>
      </c>
      <c r="N48" s="202"/>
      <c r="O48" s="202"/>
      <c r="P48" s="202">
        <v>1460</v>
      </c>
      <c r="Q48" s="202"/>
      <c r="R48" s="202"/>
      <c r="S48" s="81">
        <v>3.19</v>
      </c>
      <c r="T48" s="202"/>
      <c r="U48" s="202"/>
      <c r="V48" s="202">
        <v>2515</v>
      </c>
      <c r="W48" s="202"/>
      <c r="X48" s="202"/>
      <c r="Y48" s="205">
        <v>54</v>
      </c>
      <c r="Z48" s="202"/>
    </row>
    <row r="49" spans="2:26" ht="12.6" customHeight="1">
      <c r="B49" s="4">
        <f t="shared" si="1"/>
        <v>41573</v>
      </c>
      <c r="C49" s="4"/>
      <c r="D49" s="202">
        <v>158820</v>
      </c>
      <c r="E49" s="202"/>
      <c r="F49" s="202"/>
      <c r="G49" s="81">
        <v>5.82</v>
      </c>
      <c r="H49" s="202"/>
      <c r="J49" s="202">
        <v>702493</v>
      </c>
      <c r="K49" s="202"/>
      <c r="L49" s="202"/>
      <c r="M49" s="205">
        <v>76</v>
      </c>
      <c r="N49" s="202"/>
      <c r="O49" s="202"/>
      <c r="P49" s="202">
        <v>1284</v>
      </c>
      <c r="Q49" s="202"/>
      <c r="R49" s="202"/>
      <c r="S49" s="81">
        <v>3.12</v>
      </c>
      <c r="T49" s="202"/>
      <c r="U49" s="202"/>
      <c r="V49" s="202">
        <v>2163</v>
      </c>
      <c r="W49" s="202"/>
      <c r="X49" s="202"/>
      <c r="Y49" s="205">
        <v>54</v>
      </c>
      <c r="Z49" s="202"/>
    </row>
    <row r="50" spans="2:26" ht="12.6" customHeight="1">
      <c r="B50" s="4">
        <f t="shared" si="1"/>
        <v>41580</v>
      </c>
      <c r="C50" s="4"/>
      <c r="D50" s="202">
        <v>158028</v>
      </c>
      <c r="E50" s="202"/>
      <c r="F50" s="202"/>
      <c r="G50" s="81">
        <v>5.84</v>
      </c>
      <c r="H50" s="202"/>
      <c r="J50" s="202">
        <v>701391</v>
      </c>
      <c r="K50" s="202"/>
      <c r="L50" s="202"/>
      <c r="M50" s="205">
        <v>76</v>
      </c>
      <c r="N50" s="202"/>
      <c r="O50" s="202"/>
      <c r="P50" s="202">
        <v>1201</v>
      </c>
      <c r="Q50" s="202"/>
      <c r="R50" s="202"/>
      <c r="S50" s="81">
        <v>3.25</v>
      </c>
      <c r="T50" s="202"/>
      <c r="U50" s="202"/>
      <c r="V50" s="202">
        <v>2108</v>
      </c>
      <c r="W50" s="202"/>
      <c r="X50" s="202"/>
      <c r="Y50" s="205">
        <v>54</v>
      </c>
      <c r="Z50" s="202"/>
    </row>
    <row r="51" spans="2:26" ht="12.6" customHeight="1">
      <c r="B51" s="4">
        <f t="shared" si="1"/>
        <v>41587</v>
      </c>
      <c r="C51" s="4"/>
      <c r="D51" s="202">
        <v>157077</v>
      </c>
      <c r="E51" s="202"/>
      <c r="F51" s="202"/>
      <c r="G51" s="81">
        <v>6</v>
      </c>
      <c r="H51" s="202"/>
      <c r="J51" s="202">
        <v>716271</v>
      </c>
      <c r="K51" s="202"/>
      <c r="L51" s="202"/>
      <c r="M51" s="205">
        <v>76</v>
      </c>
      <c r="N51" s="202"/>
      <c r="O51" s="202"/>
      <c r="P51" s="202">
        <v>822</v>
      </c>
      <c r="Q51" s="202"/>
      <c r="R51" s="202"/>
      <c r="S51" s="81">
        <v>3.44</v>
      </c>
      <c r="T51" s="202"/>
      <c r="U51" s="202"/>
      <c r="V51" s="202">
        <v>1527</v>
      </c>
      <c r="W51" s="202"/>
      <c r="X51" s="202"/>
      <c r="Y51" s="205">
        <v>54</v>
      </c>
      <c r="Z51" s="202"/>
    </row>
    <row r="52" spans="2:26" ht="12.6" customHeight="1">
      <c r="B52" s="4">
        <f t="shared" si="1"/>
        <v>41594</v>
      </c>
      <c r="C52" s="4"/>
      <c r="D52" s="202">
        <v>153482</v>
      </c>
      <c r="E52" s="202"/>
      <c r="F52" s="202"/>
      <c r="G52" s="81">
        <v>5.87</v>
      </c>
      <c r="H52" s="202"/>
      <c r="J52" s="202">
        <v>684714</v>
      </c>
      <c r="K52" s="202"/>
      <c r="L52" s="202"/>
      <c r="M52" s="205">
        <v>76</v>
      </c>
      <c r="N52" s="202"/>
      <c r="O52" s="202"/>
      <c r="P52" s="202">
        <v>1034</v>
      </c>
      <c r="Q52" s="202"/>
      <c r="R52" s="202"/>
      <c r="S52" s="81">
        <v>3.3</v>
      </c>
      <c r="T52" s="202"/>
      <c r="U52" s="202"/>
      <c r="V52" s="202">
        <v>1843</v>
      </c>
      <c r="W52" s="202"/>
      <c r="X52" s="202"/>
      <c r="Y52" s="205">
        <v>54</v>
      </c>
      <c r="Z52" s="202"/>
    </row>
    <row r="53" spans="2:26" ht="12.6" customHeight="1">
      <c r="B53" s="4">
        <f t="shared" si="1"/>
        <v>41601</v>
      </c>
      <c r="C53" s="4"/>
      <c r="D53" s="202">
        <v>153024</v>
      </c>
      <c r="E53" s="202"/>
      <c r="F53" s="202"/>
      <c r="G53" s="81">
        <v>5.72</v>
      </c>
      <c r="H53" s="202"/>
      <c r="J53" s="202">
        <v>665226</v>
      </c>
      <c r="K53" s="202"/>
      <c r="L53" s="202"/>
      <c r="M53" s="205">
        <v>76</v>
      </c>
      <c r="N53" s="202"/>
      <c r="O53" s="202"/>
      <c r="P53" s="202">
        <v>1081</v>
      </c>
      <c r="Q53" s="202"/>
      <c r="R53" s="202"/>
      <c r="S53" s="81">
        <v>3.22</v>
      </c>
      <c r="T53" s="202"/>
      <c r="U53" s="202"/>
      <c r="V53" s="202">
        <v>1880</v>
      </c>
      <c r="W53" s="202"/>
      <c r="X53" s="202"/>
      <c r="Y53" s="205">
        <v>54</v>
      </c>
      <c r="Z53" s="202"/>
    </row>
    <row r="54" spans="2:26" ht="12.6" customHeight="1">
      <c r="B54" s="4">
        <f t="shared" si="1"/>
        <v>41608</v>
      </c>
      <c r="C54" s="4"/>
      <c r="D54" s="202">
        <v>122995</v>
      </c>
      <c r="E54" s="202"/>
      <c r="F54" s="202"/>
      <c r="G54" s="81">
        <v>5.79</v>
      </c>
      <c r="H54" s="202"/>
      <c r="J54" s="202">
        <v>541227</v>
      </c>
      <c r="K54" s="202"/>
      <c r="L54" s="202"/>
      <c r="M54" s="205">
        <v>76</v>
      </c>
      <c r="N54" s="202"/>
      <c r="O54" s="202"/>
      <c r="P54" s="202">
        <v>601</v>
      </c>
      <c r="Q54" s="202"/>
      <c r="R54" s="202"/>
      <c r="S54" s="81">
        <v>2.99</v>
      </c>
      <c r="T54" s="202"/>
      <c r="U54" s="202"/>
      <c r="V54" s="202">
        <v>970</v>
      </c>
      <c r="W54" s="202"/>
      <c r="X54" s="202"/>
      <c r="Y54" s="205">
        <v>54</v>
      </c>
      <c r="Z54" s="202"/>
    </row>
    <row r="55" spans="2:26" ht="12.6" customHeight="1">
      <c r="B55" s="4">
        <f t="shared" si="1"/>
        <v>41615</v>
      </c>
      <c r="C55" s="4"/>
      <c r="D55" s="202">
        <v>149409</v>
      </c>
      <c r="E55" s="202"/>
      <c r="F55" s="202"/>
      <c r="G55" s="81">
        <v>5.86</v>
      </c>
      <c r="H55" s="202"/>
      <c r="J55" s="202">
        <v>665408</v>
      </c>
      <c r="K55" s="202"/>
      <c r="L55" s="202"/>
      <c r="M55" s="205">
        <v>76</v>
      </c>
      <c r="N55" s="202"/>
      <c r="O55" s="202"/>
      <c r="P55" s="202">
        <v>1746</v>
      </c>
      <c r="Q55" s="202"/>
      <c r="R55" s="202"/>
      <c r="S55" s="81">
        <v>3.22</v>
      </c>
      <c r="T55" s="202"/>
      <c r="U55" s="202"/>
      <c r="V55" s="202">
        <v>3036</v>
      </c>
      <c r="W55" s="202"/>
      <c r="X55" s="202"/>
      <c r="Y55" s="205">
        <v>54</v>
      </c>
      <c r="Z55" s="202"/>
    </row>
    <row r="56" spans="2:26" ht="12.6" customHeight="1">
      <c r="B56" s="4">
        <f t="shared" si="1"/>
        <v>41622</v>
      </c>
      <c r="C56" s="4"/>
      <c r="D56" s="202">
        <v>158690</v>
      </c>
      <c r="E56" s="202"/>
      <c r="F56" s="202"/>
      <c r="G56" s="81">
        <v>5.79</v>
      </c>
      <c r="H56" s="202"/>
      <c r="J56" s="202">
        <v>698299</v>
      </c>
      <c r="K56" s="202"/>
      <c r="L56" s="202"/>
      <c r="M56" s="205">
        <v>76</v>
      </c>
      <c r="N56" s="202"/>
      <c r="O56" s="202"/>
      <c r="P56" s="202">
        <v>1649</v>
      </c>
      <c r="Q56" s="202"/>
      <c r="R56" s="202"/>
      <c r="S56" s="81">
        <v>3.1</v>
      </c>
      <c r="T56" s="202"/>
      <c r="U56" s="202"/>
      <c r="V56" s="202">
        <v>2760</v>
      </c>
      <c r="W56" s="202"/>
      <c r="X56" s="202"/>
      <c r="Y56" s="205">
        <v>54</v>
      </c>
      <c r="Z56" s="202"/>
    </row>
    <row r="57" spans="2:26" ht="12.6" customHeight="1">
      <c r="B57" s="4">
        <f t="shared" si="1"/>
        <v>41629</v>
      </c>
      <c r="C57" s="4"/>
      <c r="D57" s="202">
        <v>156151</v>
      </c>
      <c r="E57" s="202"/>
      <c r="F57" s="202"/>
      <c r="G57" s="81">
        <v>5.84</v>
      </c>
      <c r="H57" s="202"/>
      <c r="J57" s="202">
        <v>693061</v>
      </c>
      <c r="K57" s="202"/>
      <c r="L57" s="202"/>
      <c r="M57" s="205">
        <v>76</v>
      </c>
      <c r="N57" s="202"/>
      <c r="O57" s="202"/>
      <c r="P57" s="202">
        <v>1728</v>
      </c>
      <c r="Q57" s="202"/>
      <c r="R57" s="202"/>
      <c r="S57" s="81">
        <v>3.22</v>
      </c>
      <c r="T57" s="202"/>
      <c r="U57" s="202"/>
      <c r="V57" s="202">
        <v>3005</v>
      </c>
      <c r="W57" s="202"/>
      <c r="X57" s="202"/>
      <c r="Y57" s="205">
        <v>54</v>
      </c>
      <c r="Z57" s="202"/>
    </row>
    <row r="58" spans="2:26" ht="12.6" customHeight="1">
      <c r="B58" s="4">
        <f t="shared" si="1"/>
        <v>41636</v>
      </c>
      <c r="C58" s="4"/>
      <c r="D58" s="202">
        <v>120580</v>
      </c>
      <c r="E58" s="202"/>
      <c r="F58" s="202"/>
      <c r="G58" s="81">
        <v>5.94</v>
      </c>
      <c r="H58" s="202"/>
      <c r="J58" s="202">
        <v>544346</v>
      </c>
      <c r="K58" s="202"/>
      <c r="L58" s="202"/>
      <c r="M58" s="205">
        <v>76</v>
      </c>
      <c r="N58" s="202"/>
      <c r="O58" s="202"/>
      <c r="P58" s="202">
        <v>896</v>
      </c>
      <c r="Q58" s="202"/>
      <c r="R58" s="202"/>
      <c r="S58" s="81">
        <v>2.98</v>
      </c>
      <c r="T58" s="202"/>
      <c r="U58" s="202"/>
      <c r="V58" s="202">
        <v>1442</v>
      </c>
      <c r="W58" s="202"/>
      <c r="X58" s="202"/>
      <c r="Y58" s="205">
        <v>54</v>
      </c>
      <c r="Z58" s="202"/>
    </row>
    <row r="59" spans="2:26" ht="0.75" customHeight="1">
      <c r="B59" s="4"/>
      <c r="C59" s="4"/>
      <c r="D59" s="202"/>
      <c r="E59" s="202"/>
      <c r="F59" s="202"/>
      <c r="G59" s="81"/>
      <c r="H59" s="202"/>
      <c r="J59" s="202"/>
      <c r="K59" s="202"/>
      <c r="L59" s="202"/>
      <c r="M59" s="202"/>
      <c r="N59" s="202"/>
      <c r="O59" s="202"/>
      <c r="P59" s="202"/>
      <c r="Q59" s="202"/>
      <c r="R59" s="202"/>
      <c r="S59" s="81"/>
      <c r="T59" s="202"/>
      <c r="U59" s="202"/>
      <c r="V59" s="202"/>
      <c r="W59" s="202"/>
      <c r="X59" s="202"/>
      <c r="Y59" s="202"/>
      <c r="Z59" s="202"/>
    </row>
    <row r="60" spans="2:26">
      <c r="B60" s="24" t="s">
        <v>230</v>
      </c>
      <c r="C60" s="24"/>
      <c r="D60" s="202">
        <f>SUM(D7:D58)</f>
        <v>7968917</v>
      </c>
      <c r="E60" s="202"/>
      <c r="F60" s="202"/>
      <c r="G60" s="81"/>
      <c r="H60" s="202"/>
      <c r="J60" s="207">
        <f>SUM(J7:J58)</f>
        <v>35194175</v>
      </c>
      <c r="K60" s="202"/>
      <c r="L60" s="202"/>
      <c r="M60" s="202"/>
      <c r="N60" s="202"/>
      <c r="O60" s="202"/>
      <c r="P60" s="202">
        <f>SUM(P7:P58)</f>
        <v>75273</v>
      </c>
      <c r="Q60" s="202"/>
      <c r="R60" s="202"/>
      <c r="S60" s="81"/>
      <c r="T60" s="202"/>
      <c r="U60" s="202"/>
      <c r="V60" s="207">
        <f>SUM(V7:V58)</f>
        <v>129820</v>
      </c>
      <c r="W60" s="202"/>
      <c r="X60" s="202"/>
      <c r="Y60" s="202"/>
      <c r="Z60" s="202"/>
    </row>
    <row r="61" spans="2:26">
      <c r="B61" s="24" t="s">
        <v>231</v>
      </c>
      <c r="C61" s="24"/>
      <c r="D61" s="208">
        <v>7874507</v>
      </c>
      <c r="E61" s="208"/>
      <c r="F61" s="208"/>
      <c r="G61" s="208"/>
      <c r="H61" s="208"/>
      <c r="I61" s="209"/>
      <c r="J61" s="208">
        <v>34162250</v>
      </c>
      <c r="K61" s="208"/>
      <c r="L61" s="208"/>
      <c r="M61" s="208"/>
      <c r="N61" s="208"/>
      <c r="O61" s="208"/>
      <c r="P61" s="208">
        <v>76192</v>
      </c>
      <c r="Q61" s="208"/>
      <c r="R61" s="208"/>
      <c r="S61" s="208"/>
      <c r="T61" s="208"/>
      <c r="U61" s="208"/>
      <c r="V61" s="208">
        <v>129543</v>
      </c>
      <c r="W61" s="208"/>
      <c r="X61" s="208"/>
      <c r="Y61" s="208"/>
      <c r="Z61" s="208"/>
    </row>
    <row r="62" spans="2:26" ht="0.75" customHeight="1">
      <c r="B62" s="24"/>
      <c r="C62" s="24"/>
      <c r="D62" s="210"/>
      <c r="E62" s="211"/>
      <c r="F62" s="211"/>
      <c r="G62" s="212"/>
      <c r="H62" s="211"/>
      <c r="J62" s="213"/>
      <c r="K62" s="213"/>
      <c r="L62" s="213"/>
      <c r="M62" s="213"/>
      <c r="N62" s="213"/>
      <c r="O62" s="213"/>
      <c r="P62" s="210"/>
      <c r="Q62" s="211"/>
      <c r="R62" s="211"/>
      <c r="S62" s="212"/>
      <c r="T62" s="211"/>
      <c r="U62" s="214"/>
      <c r="V62" s="213"/>
      <c r="W62" s="213"/>
      <c r="X62" s="213"/>
      <c r="Y62" s="213"/>
      <c r="Z62" s="213"/>
    </row>
    <row r="63" spans="2:26" ht="12.75" customHeight="1">
      <c r="B63" s="91" t="s">
        <v>259</v>
      </c>
      <c r="J63" s="107"/>
    </row>
    <row r="64" spans="2:26" ht="12.75" customHeight="1">
      <c r="B64" s="91" t="s">
        <v>233</v>
      </c>
    </row>
  </sheetData>
  <mergeCells count="10">
    <mergeCell ref="D5:N5"/>
    <mergeCell ref="P5:Z5"/>
    <mergeCell ref="D6:E6"/>
    <mergeCell ref="G6:H6"/>
    <mergeCell ref="J6:K6"/>
    <mergeCell ref="M6:N6"/>
    <mergeCell ref="P6:Q6"/>
    <mergeCell ref="S6:T6"/>
    <mergeCell ref="V6:W6"/>
    <mergeCell ref="Y6:Z6"/>
  </mergeCells>
  <pageMargins left="0.24" right="0.24" top="0.17" bottom="0.19" header="0.17" footer="0.17"/>
  <pageSetup scale="96" orientation="portrait" r:id="rId1"/>
  <headerFooter>
    <oddFooter>&amp;C&amp;"Arial,Regular"&amp;9 40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AN64"/>
  <sheetViews>
    <sheetView showGridLines="0" zoomScaleNormal="100" zoomScaleSheetLayoutView="90" workbookViewId="0">
      <selection activeCell="T60" sqref="T60"/>
    </sheetView>
  </sheetViews>
  <sheetFormatPr defaultColWidth="8" defaultRowHeight="15"/>
  <cols>
    <col min="1" max="1" width="3.625" style="91" customWidth="1"/>
    <col min="2" max="2" width="7.5" style="91" customWidth="1"/>
    <col min="3" max="3" width="2" style="91" customWidth="1"/>
    <col min="4" max="4" width="6" style="91" customWidth="1"/>
    <col min="5" max="5" width="1.625" style="91" customWidth="1"/>
    <col min="6" max="6" width="0.75" style="91" customWidth="1"/>
    <col min="7" max="7" width="4.875" style="91" customWidth="1"/>
    <col min="8" max="8" width="0.875" style="91" customWidth="1"/>
    <col min="9" max="9" width="1.125" style="97" customWidth="1"/>
    <col min="10" max="10" width="6.25" style="91" customWidth="1"/>
    <col min="11" max="11" width="1.25" style="91" customWidth="1"/>
    <col min="12" max="12" width="1.125" style="91" customWidth="1"/>
    <col min="13" max="13" width="5.375" style="91" customWidth="1"/>
    <col min="14" max="14" width="1.625" style="91" customWidth="1"/>
    <col min="15" max="15" width="1.125" style="91" customWidth="1"/>
    <col min="16" max="16" width="6.375" style="91" customWidth="1"/>
    <col min="17" max="18" width="1.125" style="91" customWidth="1"/>
    <col min="19" max="19" width="4.875" style="91" customWidth="1"/>
    <col min="20" max="21" width="1.125" style="91" customWidth="1"/>
    <col min="22" max="22" width="5.375" style="91" customWidth="1"/>
    <col min="23" max="23" width="2.375" style="91" customWidth="1"/>
    <col min="24" max="24" width="0.75" style="91" customWidth="1"/>
    <col min="25" max="25" width="4.875" style="91" customWidth="1"/>
    <col min="26" max="26" width="0.875" style="91" customWidth="1"/>
    <col min="27" max="27" width="1.125" style="97" customWidth="1"/>
    <col min="28" max="28" width="6.375" style="91" customWidth="1"/>
    <col min="29" max="29" width="1" style="91" customWidth="1"/>
    <col min="30" max="30" width="1.125" style="91" customWidth="1"/>
    <col min="31" max="31" width="6" style="91" customWidth="1"/>
    <col min="32" max="32" width="2" style="91" customWidth="1"/>
    <col min="33" max="16384" width="8" style="91"/>
  </cols>
  <sheetData>
    <row r="2" spans="2:40">
      <c r="D2" s="92" t="s">
        <v>260</v>
      </c>
      <c r="V2" s="92"/>
    </row>
    <row r="3" spans="2:40">
      <c r="D3" s="93" t="s">
        <v>252</v>
      </c>
      <c r="V3" s="93"/>
    </row>
    <row r="4" spans="2:40" ht="12.75" customHeight="1">
      <c r="D4" s="93"/>
      <c r="V4" s="93"/>
    </row>
    <row r="5" spans="2:40" ht="15" customHeight="1">
      <c r="D5" s="154" t="s">
        <v>261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95"/>
      <c r="P5" s="154" t="s">
        <v>262</v>
      </c>
      <c r="Q5" s="154"/>
      <c r="R5" s="154"/>
      <c r="S5" s="154"/>
      <c r="T5" s="154"/>
      <c r="U5" s="97"/>
      <c r="V5" s="154" t="s">
        <v>263</v>
      </c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97"/>
      <c r="AH5" s="97"/>
      <c r="AI5" s="97"/>
      <c r="AJ5" s="97"/>
      <c r="AK5" s="97"/>
      <c r="AL5" s="97"/>
      <c r="AM5" s="97"/>
      <c r="AN5" s="97"/>
    </row>
    <row r="6" spans="2:40" ht="24.75" customHeight="1">
      <c r="D6" s="96" t="s">
        <v>255</v>
      </c>
      <c r="E6" s="96"/>
      <c r="F6" s="97"/>
      <c r="G6" s="96" t="s">
        <v>256</v>
      </c>
      <c r="H6" s="96"/>
      <c r="J6" s="96" t="s">
        <v>257</v>
      </c>
      <c r="K6" s="96"/>
      <c r="L6" s="98"/>
      <c r="M6" s="96" t="s">
        <v>258</v>
      </c>
      <c r="N6" s="96"/>
      <c r="O6" s="98"/>
      <c r="P6" s="96" t="s">
        <v>255</v>
      </c>
      <c r="Q6" s="96"/>
      <c r="R6" s="97"/>
      <c r="S6" s="96" t="s">
        <v>256</v>
      </c>
      <c r="T6" s="96"/>
      <c r="U6" s="97"/>
      <c r="V6" s="96" t="s">
        <v>255</v>
      </c>
      <c r="W6" s="96"/>
      <c r="X6" s="97"/>
      <c r="Y6" s="96" t="s">
        <v>256</v>
      </c>
      <c r="Z6" s="96"/>
      <c r="AB6" s="96" t="s">
        <v>257</v>
      </c>
      <c r="AC6" s="96"/>
      <c r="AD6" s="98"/>
      <c r="AE6" s="96" t="s">
        <v>258</v>
      </c>
      <c r="AF6" s="96"/>
      <c r="AG6" s="97"/>
      <c r="AH6" s="97"/>
      <c r="AI6" s="97"/>
      <c r="AJ6" s="97"/>
      <c r="AK6" s="97"/>
      <c r="AL6" s="97"/>
      <c r="AM6" s="97"/>
      <c r="AN6" s="97"/>
    </row>
    <row r="7" spans="2:40" ht="12.6" customHeight="1">
      <c r="B7" s="4">
        <v>41279</v>
      </c>
      <c r="C7" s="4"/>
      <c r="D7" s="202">
        <v>1130</v>
      </c>
      <c r="E7" s="100"/>
      <c r="F7" s="100"/>
      <c r="G7" s="81">
        <v>6.74</v>
      </c>
      <c r="H7" s="100"/>
      <c r="I7" s="91"/>
      <c r="J7" s="202">
        <v>5103</v>
      </c>
      <c r="K7" s="112"/>
      <c r="L7" s="112"/>
      <c r="M7" s="205">
        <v>67</v>
      </c>
      <c r="N7" s="112"/>
      <c r="O7" s="112"/>
      <c r="P7" s="202">
        <v>2498</v>
      </c>
      <c r="Q7" s="100"/>
      <c r="R7" s="100"/>
      <c r="S7" s="81">
        <v>4.7300000000000004</v>
      </c>
      <c r="T7" s="100"/>
      <c r="U7" s="97"/>
      <c r="V7" s="202">
        <v>349</v>
      </c>
      <c r="W7" s="100"/>
      <c r="X7" s="100"/>
      <c r="Y7" s="81">
        <v>7.82</v>
      </c>
      <c r="Z7" s="100"/>
      <c r="AA7" s="91"/>
      <c r="AB7" s="202">
        <v>1938</v>
      </c>
      <c r="AC7" s="112"/>
      <c r="AD7" s="112"/>
      <c r="AE7" s="205">
        <v>71</v>
      </c>
      <c r="AF7" s="112"/>
      <c r="AG7" s="97"/>
      <c r="AH7" s="97"/>
      <c r="AI7" s="97"/>
      <c r="AJ7" s="97"/>
      <c r="AK7" s="97"/>
      <c r="AL7" s="97"/>
      <c r="AM7" s="97"/>
      <c r="AN7" s="97"/>
    </row>
    <row r="8" spans="2:40" ht="12.6" customHeight="1">
      <c r="B8" s="4">
        <f t="shared" ref="B8:B14" si="0">B7+7</f>
        <v>41286</v>
      </c>
      <c r="C8" s="4"/>
      <c r="D8" s="202">
        <v>1595</v>
      </c>
      <c r="E8" s="202"/>
      <c r="F8" s="202"/>
      <c r="G8" s="81">
        <v>7.94</v>
      </c>
      <c r="H8" s="202"/>
      <c r="I8" s="202"/>
      <c r="J8" s="202">
        <v>8485</v>
      </c>
      <c r="K8" s="202"/>
      <c r="L8" s="202"/>
      <c r="M8" s="205">
        <v>67</v>
      </c>
      <c r="N8" s="202"/>
      <c r="O8" s="202"/>
      <c r="P8" s="202">
        <v>3325</v>
      </c>
      <c r="Q8" s="202"/>
      <c r="R8" s="202"/>
      <c r="S8" s="81">
        <v>5.56</v>
      </c>
      <c r="T8" s="202"/>
      <c r="U8" s="97"/>
      <c r="V8" s="202">
        <v>475</v>
      </c>
      <c r="W8" s="202"/>
      <c r="X8" s="202"/>
      <c r="Y8" s="81">
        <v>6.58</v>
      </c>
      <c r="Z8" s="202"/>
      <c r="AA8" s="202"/>
      <c r="AB8" s="202">
        <v>2219</v>
      </c>
      <c r="AC8" s="112"/>
      <c r="AD8" s="112"/>
      <c r="AE8" s="205">
        <v>71</v>
      </c>
      <c r="AF8" s="202"/>
      <c r="AG8" s="97"/>
      <c r="AH8" s="97"/>
      <c r="AI8" s="97"/>
      <c r="AJ8" s="97"/>
      <c r="AK8" s="97"/>
      <c r="AL8" s="97"/>
      <c r="AM8" s="97"/>
      <c r="AN8" s="97"/>
    </row>
    <row r="9" spans="2:40" ht="12.6" customHeight="1">
      <c r="B9" s="4">
        <f t="shared" si="0"/>
        <v>41293</v>
      </c>
      <c r="C9" s="4"/>
      <c r="D9" s="202">
        <v>1569</v>
      </c>
      <c r="E9" s="202"/>
      <c r="F9" s="202"/>
      <c r="G9" s="81">
        <v>7.66</v>
      </c>
      <c r="H9" s="202"/>
      <c r="I9" s="202"/>
      <c r="J9" s="202">
        <v>8052</v>
      </c>
      <c r="K9" s="202"/>
      <c r="L9" s="202"/>
      <c r="M9" s="205">
        <v>67</v>
      </c>
      <c r="N9" s="202"/>
      <c r="O9" s="202"/>
      <c r="P9" s="202">
        <v>3454</v>
      </c>
      <c r="Q9" s="202"/>
      <c r="R9" s="202"/>
      <c r="S9" s="81">
        <v>5.18</v>
      </c>
      <c r="T9" s="202"/>
      <c r="U9" s="97"/>
      <c r="V9" s="202">
        <v>417</v>
      </c>
      <c r="W9" s="202"/>
      <c r="X9" s="202"/>
      <c r="Y9" s="81">
        <v>6.82</v>
      </c>
      <c r="Z9" s="202"/>
      <c r="AA9" s="202"/>
      <c r="AB9" s="202">
        <v>2019</v>
      </c>
      <c r="AC9" s="112"/>
      <c r="AD9" s="112"/>
      <c r="AE9" s="205">
        <v>71</v>
      </c>
      <c r="AF9" s="202"/>
      <c r="AG9" s="97"/>
      <c r="AH9" s="97"/>
      <c r="AI9" s="97"/>
      <c r="AJ9" s="97"/>
      <c r="AK9" s="97"/>
      <c r="AL9" s="97"/>
      <c r="AM9" s="97"/>
      <c r="AN9" s="97"/>
    </row>
    <row r="10" spans="2:40" ht="12.6" customHeight="1">
      <c r="B10" s="4">
        <f t="shared" si="0"/>
        <v>41300</v>
      </c>
      <c r="C10" s="4"/>
      <c r="D10" s="202">
        <v>1353</v>
      </c>
      <c r="E10" s="202"/>
      <c r="F10" s="202"/>
      <c r="G10" s="81">
        <v>7.71</v>
      </c>
      <c r="H10" s="202"/>
      <c r="I10" s="202"/>
      <c r="J10" s="202">
        <v>6989</v>
      </c>
      <c r="K10" s="202"/>
      <c r="L10" s="202"/>
      <c r="M10" s="205">
        <v>67</v>
      </c>
      <c r="N10" s="202"/>
      <c r="O10" s="202"/>
      <c r="P10" s="202">
        <v>2898</v>
      </c>
      <c r="Q10" s="202"/>
      <c r="R10" s="202"/>
      <c r="S10" s="81">
        <v>5.29</v>
      </c>
      <c r="T10" s="202"/>
      <c r="U10" s="97"/>
      <c r="V10" s="202">
        <v>288</v>
      </c>
      <c r="W10" s="202"/>
      <c r="X10" s="202"/>
      <c r="Y10" s="81">
        <v>6.82</v>
      </c>
      <c r="Z10" s="202"/>
      <c r="AA10" s="202"/>
      <c r="AB10" s="202">
        <v>1395</v>
      </c>
      <c r="AC10" s="112"/>
      <c r="AD10" s="112"/>
      <c r="AE10" s="205">
        <v>71</v>
      </c>
      <c r="AF10" s="202"/>
      <c r="AG10" s="97"/>
      <c r="AH10" s="97"/>
      <c r="AI10" s="97"/>
      <c r="AJ10" s="97"/>
      <c r="AK10" s="97"/>
      <c r="AL10" s="97"/>
      <c r="AM10" s="97"/>
      <c r="AN10" s="97"/>
    </row>
    <row r="11" spans="2:40" ht="12.6" customHeight="1">
      <c r="B11" s="4">
        <f t="shared" si="0"/>
        <v>41307</v>
      </c>
      <c r="C11" s="4"/>
      <c r="D11" s="202">
        <v>1325</v>
      </c>
      <c r="E11" s="202"/>
      <c r="F11" s="202"/>
      <c r="G11" s="81">
        <v>8.06</v>
      </c>
      <c r="H11" s="202"/>
      <c r="I11" s="202"/>
      <c r="J11" s="202">
        <v>7155</v>
      </c>
      <c r="K11" s="202"/>
      <c r="L11" s="202"/>
      <c r="M11" s="205">
        <v>67</v>
      </c>
      <c r="N11" s="202"/>
      <c r="O11" s="202"/>
      <c r="P11" s="202">
        <v>2838</v>
      </c>
      <c r="Q11" s="202"/>
      <c r="R11" s="202"/>
      <c r="S11" s="81">
        <v>5.44</v>
      </c>
      <c r="T11" s="202"/>
      <c r="U11" s="97"/>
      <c r="V11" s="202">
        <v>375</v>
      </c>
      <c r="W11" s="202"/>
      <c r="X11" s="202"/>
      <c r="Y11" s="81">
        <v>6.32</v>
      </c>
      <c r="Z11" s="202"/>
      <c r="AA11" s="202"/>
      <c r="AB11" s="202">
        <v>1683</v>
      </c>
      <c r="AC11" s="112"/>
      <c r="AD11" s="112"/>
      <c r="AE11" s="205">
        <v>71</v>
      </c>
      <c r="AF11" s="202"/>
      <c r="AG11" s="97"/>
      <c r="AH11" s="97"/>
      <c r="AI11" s="97"/>
      <c r="AJ11" s="97"/>
      <c r="AK11" s="97"/>
      <c r="AL11" s="97"/>
      <c r="AM11" s="97"/>
      <c r="AN11" s="97"/>
    </row>
    <row r="12" spans="2:40" ht="12.6" customHeight="1">
      <c r="B12" s="4">
        <f t="shared" si="0"/>
        <v>41314</v>
      </c>
      <c r="C12" s="4"/>
      <c r="D12" s="202">
        <v>1439</v>
      </c>
      <c r="E12" s="202"/>
      <c r="F12" s="202"/>
      <c r="G12" s="81">
        <v>8.0399999999999991</v>
      </c>
      <c r="H12" s="202"/>
      <c r="I12" s="202"/>
      <c r="J12" s="202">
        <v>7752</v>
      </c>
      <c r="K12" s="202"/>
      <c r="L12" s="202"/>
      <c r="M12" s="205">
        <v>67</v>
      </c>
      <c r="N12" s="202"/>
      <c r="O12" s="202"/>
      <c r="P12" s="202">
        <v>2890</v>
      </c>
      <c r="Q12" s="202"/>
      <c r="R12" s="202"/>
      <c r="S12" s="81">
        <v>5.62</v>
      </c>
      <c r="T12" s="202"/>
      <c r="U12" s="97"/>
      <c r="V12" s="202">
        <v>408</v>
      </c>
      <c r="W12" s="202"/>
      <c r="X12" s="202"/>
      <c r="Y12" s="81">
        <v>6.75</v>
      </c>
      <c r="Z12" s="202"/>
      <c r="AA12" s="202"/>
      <c r="AB12" s="202">
        <v>1955</v>
      </c>
      <c r="AC12" s="112"/>
      <c r="AD12" s="112"/>
      <c r="AE12" s="205">
        <v>71</v>
      </c>
      <c r="AF12" s="202"/>
      <c r="AG12" s="97"/>
      <c r="AH12" s="97"/>
      <c r="AI12" s="97"/>
      <c r="AJ12" s="97"/>
      <c r="AK12" s="97"/>
      <c r="AL12" s="97"/>
      <c r="AM12" s="97"/>
      <c r="AN12" s="97"/>
    </row>
    <row r="13" spans="2:40" ht="12.6" customHeight="1">
      <c r="B13" s="4">
        <f t="shared" si="0"/>
        <v>41321</v>
      </c>
      <c r="C13" s="4"/>
      <c r="D13" s="202">
        <v>1433</v>
      </c>
      <c r="E13" s="202"/>
      <c r="F13" s="202"/>
      <c r="G13" s="81">
        <v>8.01</v>
      </c>
      <c r="H13" s="202"/>
      <c r="I13" s="202"/>
      <c r="J13" s="202">
        <v>7690</v>
      </c>
      <c r="K13" s="202"/>
      <c r="L13" s="202"/>
      <c r="M13" s="205">
        <v>67</v>
      </c>
      <c r="N13" s="202"/>
      <c r="O13" s="202"/>
      <c r="P13" s="202">
        <v>2743</v>
      </c>
      <c r="Q13" s="202"/>
      <c r="R13" s="202"/>
      <c r="S13" s="81">
        <v>5.64</v>
      </c>
      <c r="T13" s="202"/>
      <c r="U13" s="97"/>
      <c r="V13" s="202">
        <v>446</v>
      </c>
      <c r="W13" s="202"/>
      <c r="X13" s="202"/>
      <c r="Y13" s="81">
        <v>6.82</v>
      </c>
      <c r="Z13" s="202"/>
      <c r="AA13" s="202"/>
      <c r="AB13" s="202">
        <v>2160</v>
      </c>
      <c r="AC13" s="112"/>
      <c r="AD13" s="112"/>
      <c r="AE13" s="205">
        <v>71</v>
      </c>
      <c r="AF13" s="202"/>
      <c r="AG13" s="97"/>
      <c r="AH13" s="97"/>
      <c r="AI13" s="97"/>
      <c r="AJ13" s="97"/>
      <c r="AK13" s="97"/>
      <c r="AL13" s="97"/>
      <c r="AM13" s="97"/>
      <c r="AN13" s="97"/>
    </row>
    <row r="14" spans="2:40" ht="12.6" customHeight="1">
      <c r="B14" s="4">
        <f t="shared" si="0"/>
        <v>41328</v>
      </c>
      <c r="C14" s="4"/>
      <c r="D14" s="202">
        <v>1171</v>
      </c>
      <c r="E14" s="202"/>
      <c r="F14" s="202"/>
      <c r="G14" s="81">
        <v>7.35</v>
      </c>
      <c r="H14" s="202"/>
      <c r="I14" s="202"/>
      <c r="J14" s="202">
        <v>5767</v>
      </c>
      <c r="K14" s="202"/>
      <c r="L14" s="202"/>
      <c r="M14" s="205">
        <v>67</v>
      </c>
      <c r="N14" s="202"/>
      <c r="O14" s="202"/>
      <c r="P14" s="202">
        <v>2666</v>
      </c>
      <c r="Q14" s="202"/>
      <c r="R14" s="202"/>
      <c r="S14" s="81">
        <v>5.12</v>
      </c>
      <c r="T14" s="202"/>
      <c r="U14" s="97"/>
      <c r="V14" s="202">
        <v>313</v>
      </c>
      <c r="W14" s="202"/>
      <c r="X14" s="202"/>
      <c r="Y14" s="81">
        <v>6.41</v>
      </c>
      <c r="Z14" s="202"/>
      <c r="AA14" s="202"/>
      <c r="AB14" s="202">
        <v>1424</v>
      </c>
      <c r="AC14" s="112"/>
      <c r="AD14" s="112"/>
      <c r="AE14" s="205">
        <v>71</v>
      </c>
      <c r="AF14" s="202"/>
      <c r="AG14" s="97"/>
      <c r="AH14" s="97"/>
      <c r="AI14" s="97"/>
      <c r="AJ14" s="97"/>
      <c r="AK14" s="97"/>
      <c r="AL14" s="97"/>
      <c r="AM14" s="97"/>
      <c r="AN14" s="97"/>
    </row>
    <row r="15" spans="2:40" ht="12.6" customHeight="1">
      <c r="B15" s="4">
        <f>B14+7</f>
        <v>41335</v>
      </c>
      <c r="C15" s="4"/>
      <c r="D15" s="202">
        <v>1304</v>
      </c>
      <c r="E15" s="202"/>
      <c r="F15" s="202"/>
      <c r="G15" s="81">
        <v>7.9</v>
      </c>
      <c r="H15" s="202"/>
      <c r="I15" s="202"/>
      <c r="J15" s="202">
        <v>6902</v>
      </c>
      <c r="K15" s="202"/>
      <c r="L15" s="202"/>
      <c r="M15" s="205">
        <v>67</v>
      </c>
      <c r="N15" s="202"/>
      <c r="O15" s="202"/>
      <c r="P15" s="202">
        <v>2670</v>
      </c>
      <c r="Q15" s="202"/>
      <c r="R15" s="202"/>
      <c r="S15" s="81">
        <v>5.73</v>
      </c>
      <c r="T15" s="202"/>
      <c r="U15" s="97"/>
      <c r="V15" s="202">
        <v>419</v>
      </c>
      <c r="W15" s="202"/>
      <c r="X15" s="202"/>
      <c r="Y15" s="81">
        <v>6.82</v>
      </c>
      <c r="Z15" s="202"/>
      <c r="AA15" s="202"/>
      <c r="AB15" s="202">
        <v>2029</v>
      </c>
      <c r="AC15" s="112"/>
      <c r="AD15" s="112"/>
      <c r="AE15" s="205">
        <v>71</v>
      </c>
      <c r="AF15" s="202"/>
      <c r="AG15" s="97"/>
      <c r="AH15" s="97"/>
      <c r="AI15" s="97"/>
      <c r="AJ15" s="97"/>
      <c r="AK15" s="97"/>
      <c r="AL15" s="97"/>
      <c r="AM15" s="97"/>
      <c r="AN15" s="97"/>
    </row>
    <row r="16" spans="2:40" ht="12.6" customHeight="1">
      <c r="B16" s="4">
        <f t="shared" ref="B16:B58" si="1">B15+7</f>
        <v>41342</v>
      </c>
      <c r="C16" s="4"/>
      <c r="D16" s="202">
        <v>1309</v>
      </c>
      <c r="E16" s="202"/>
      <c r="F16" s="202"/>
      <c r="G16" s="81">
        <v>8.01</v>
      </c>
      <c r="H16" s="202"/>
      <c r="I16" s="202"/>
      <c r="J16" s="202">
        <v>7025</v>
      </c>
      <c r="K16" s="202"/>
      <c r="L16" s="202"/>
      <c r="M16" s="205">
        <v>67</v>
      </c>
      <c r="N16" s="202"/>
      <c r="O16" s="202"/>
      <c r="P16" s="202">
        <v>2743</v>
      </c>
      <c r="Q16" s="202"/>
      <c r="R16" s="202"/>
      <c r="S16" s="81">
        <v>5.54</v>
      </c>
      <c r="T16" s="202"/>
      <c r="U16" s="97"/>
      <c r="V16" s="202">
        <v>361</v>
      </c>
      <c r="W16" s="202"/>
      <c r="X16" s="202"/>
      <c r="Y16" s="81">
        <v>6.93</v>
      </c>
      <c r="Z16" s="202"/>
      <c r="AA16" s="202"/>
      <c r="AB16" s="202">
        <v>1776</v>
      </c>
      <c r="AC16" s="112"/>
      <c r="AD16" s="112"/>
      <c r="AE16" s="205">
        <v>71</v>
      </c>
      <c r="AF16" s="202"/>
      <c r="AG16" s="97"/>
      <c r="AH16" s="97"/>
      <c r="AI16" s="97"/>
      <c r="AJ16" s="97"/>
      <c r="AK16" s="97"/>
      <c r="AL16" s="97"/>
      <c r="AM16" s="97"/>
      <c r="AN16" s="97"/>
    </row>
    <row r="17" spans="2:40" ht="12.6" customHeight="1">
      <c r="B17" s="4">
        <f t="shared" si="1"/>
        <v>41349</v>
      </c>
      <c r="C17" s="4"/>
      <c r="D17" s="202">
        <v>1333</v>
      </c>
      <c r="E17" s="202"/>
      <c r="F17" s="202"/>
      <c r="G17" s="81">
        <v>7.8</v>
      </c>
      <c r="H17" s="202"/>
      <c r="I17" s="202"/>
      <c r="J17" s="202">
        <v>6966</v>
      </c>
      <c r="K17" s="202"/>
      <c r="L17" s="202"/>
      <c r="M17" s="205">
        <v>67</v>
      </c>
      <c r="N17" s="202"/>
      <c r="O17" s="202"/>
      <c r="P17" s="202">
        <v>2771</v>
      </c>
      <c r="Q17" s="202"/>
      <c r="R17" s="202"/>
      <c r="S17" s="81">
        <v>5.44</v>
      </c>
      <c r="T17" s="202"/>
      <c r="U17" s="97"/>
      <c r="V17" s="202">
        <v>414</v>
      </c>
      <c r="W17" s="202"/>
      <c r="X17" s="202"/>
      <c r="Y17" s="81">
        <v>6.46</v>
      </c>
      <c r="Z17" s="202"/>
      <c r="AA17" s="202"/>
      <c r="AB17" s="202">
        <v>1899</v>
      </c>
      <c r="AC17" s="112"/>
      <c r="AD17" s="112"/>
      <c r="AE17" s="205">
        <v>71</v>
      </c>
      <c r="AF17" s="202"/>
      <c r="AG17" s="97"/>
      <c r="AH17" s="97"/>
      <c r="AI17" s="97"/>
      <c r="AJ17" s="97"/>
      <c r="AK17" s="97"/>
      <c r="AL17" s="97"/>
      <c r="AM17" s="97"/>
      <c r="AN17" s="97"/>
    </row>
    <row r="18" spans="2:40" ht="12.6" customHeight="1">
      <c r="B18" s="4">
        <f t="shared" si="1"/>
        <v>41356</v>
      </c>
      <c r="C18" s="4"/>
      <c r="D18" s="202">
        <v>1317</v>
      </c>
      <c r="E18" s="202"/>
      <c r="F18" s="202"/>
      <c r="G18" s="81">
        <v>8.0500000000000007</v>
      </c>
      <c r="H18" s="202"/>
      <c r="I18" s="202"/>
      <c r="J18" s="202">
        <v>7103</v>
      </c>
      <c r="K18" s="202"/>
      <c r="L18" s="202"/>
      <c r="M18" s="205">
        <v>67</v>
      </c>
      <c r="N18" s="202"/>
      <c r="O18" s="202"/>
      <c r="P18" s="202">
        <v>2995</v>
      </c>
      <c r="Q18" s="202"/>
      <c r="R18" s="202"/>
      <c r="S18" s="81">
        <v>5.33</v>
      </c>
      <c r="T18" s="202"/>
      <c r="U18" s="97"/>
      <c r="V18" s="202">
        <v>422</v>
      </c>
      <c r="W18" s="202"/>
      <c r="X18" s="202"/>
      <c r="Y18" s="81">
        <v>6.99</v>
      </c>
      <c r="Z18" s="202"/>
      <c r="AA18" s="202"/>
      <c r="AB18" s="202">
        <v>2094</v>
      </c>
      <c r="AC18" s="112"/>
      <c r="AD18" s="112"/>
      <c r="AE18" s="205">
        <v>71</v>
      </c>
      <c r="AF18" s="202"/>
      <c r="AG18" s="97"/>
      <c r="AH18" s="97"/>
      <c r="AI18" s="97"/>
      <c r="AJ18" s="97"/>
      <c r="AK18" s="97"/>
      <c r="AL18" s="97"/>
      <c r="AM18" s="97"/>
      <c r="AN18" s="97"/>
    </row>
    <row r="19" spans="2:40" ht="12.6" customHeight="1">
      <c r="B19" s="4">
        <f t="shared" si="1"/>
        <v>41363</v>
      </c>
      <c r="C19" s="4"/>
      <c r="D19" s="202">
        <v>1480</v>
      </c>
      <c r="E19" s="202"/>
      <c r="F19" s="202"/>
      <c r="G19" s="81">
        <v>7.87</v>
      </c>
      <c r="H19" s="202"/>
      <c r="I19" s="202"/>
      <c r="J19" s="202">
        <v>7920</v>
      </c>
      <c r="K19" s="202"/>
      <c r="L19" s="202"/>
      <c r="M19" s="205">
        <v>68</v>
      </c>
      <c r="N19" s="202"/>
      <c r="O19" s="202"/>
      <c r="P19" s="202">
        <v>3313</v>
      </c>
      <c r="Q19" s="202"/>
      <c r="R19" s="202"/>
      <c r="S19" s="81">
        <v>5.22</v>
      </c>
      <c r="T19" s="202"/>
      <c r="U19" s="97"/>
      <c r="V19" s="202">
        <v>419</v>
      </c>
      <c r="W19" s="202"/>
      <c r="X19" s="202"/>
      <c r="Y19" s="81">
        <v>6.84</v>
      </c>
      <c r="Z19" s="202"/>
      <c r="AA19" s="202"/>
      <c r="AB19" s="202">
        <v>2035</v>
      </c>
      <c r="AC19" s="112"/>
      <c r="AD19" s="112"/>
      <c r="AE19" s="205">
        <v>71</v>
      </c>
      <c r="AF19" s="202"/>
      <c r="AG19" s="97"/>
      <c r="AH19" s="97"/>
      <c r="AI19" s="97"/>
      <c r="AJ19" s="97"/>
      <c r="AK19" s="97"/>
      <c r="AL19" s="97"/>
      <c r="AM19" s="97"/>
      <c r="AN19" s="97"/>
    </row>
    <row r="20" spans="2:40" ht="12.6" customHeight="1">
      <c r="B20" s="4">
        <f t="shared" si="1"/>
        <v>41370</v>
      </c>
      <c r="C20" s="4"/>
      <c r="D20" s="202">
        <v>1440</v>
      </c>
      <c r="E20" s="202"/>
      <c r="F20" s="202"/>
      <c r="G20" s="81">
        <v>8.09</v>
      </c>
      <c r="H20" s="202"/>
      <c r="I20" s="202"/>
      <c r="J20" s="202">
        <v>7922</v>
      </c>
      <c r="K20" s="202"/>
      <c r="L20" s="202"/>
      <c r="M20" s="205">
        <v>68</v>
      </c>
      <c r="N20" s="202"/>
      <c r="O20" s="202"/>
      <c r="P20" s="202">
        <v>3252</v>
      </c>
      <c r="Q20" s="202"/>
      <c r="R20" s="202"/>
      <c r="S20" s="81">
        <v>5.43</v>
      </c>
      <c r="T20" s="202"/>
      <c r="U20" s="97"/>
      <c r="V20" s="202">
        <v>441</v>
      </c>
      <c r="W20" s="202"/>
      <c r="X20" s="202"/>
      <c r="Y20" s="81">
        <v>6.96</v>
      </c>
      <c r="Z20" s="202"/>
      <c r="AA20" s="202"/>
      <c r="AB20" s="202">
        <v>2179</v>
      </c>
      <c r="AC20" s="112"/>
      <c r="AD20" s="112"/>
      <c r="AE20" s="205">
        <v>71</v>
      </c>
      <c r="AF20" s="202"/>
      <c r="AG20" s="97"/>
      <c r="AH20" s="97"/>
      <c r="AI20" s="97"/>
      <c r="AJ20" s="97"/>
      <c r="AK20" s="97"/>
      <c r="AL20" s="97"/>
      <c r="AM20" s="97"/>
      <c r="AN20" s="97"/>
    </row>
    <row r="21" spans="2:40" ht="12.6" customHeight="1">
      <c r="B21" s="4">
        <f t="shared" si="1"/>
        <v>41377</v>
      </c>
      <c r="C21" s="4"/>
      <c r="D21" s="202">
        <v>1431</v>
      </c>
      <c r="E21" s="202"/>
      <c r="F21" s="202"/>
      <c r="G21" s="81">
        <v>8.08</v>
      </c>
      <c r="H21" s="202"/>
      <c r="I21" s="202"/>
      <c r="J21" s="202">
        <v>7862</v>
      </c>
      <c r="K21" s="202"/>
      <c r="L21" s="202"/>
      <c r="M21" s="205">
        <v>68</v>
      </c>
      <c r="N21" s="202"/>
      <c r="O21" s="202"/>
      <c r="P21" s="202">
        <v>3398</v>
      </c>
      <c r="Q21" s="202"/>
      <c r="R21" s="202"/>
      <c r="S21" s="81">
        <v>5.15</v>
      </c>
      <c r="T21" s="202"/>
      <c r="U21" s="97"/>
      <c r="V21" s="202">
        <v>390</v>
      </c>
      <c r="W21" s="202"/>
      <c r="X21" s="202"/>
      <c r="Y21" s="81">
        <v>6.52</v>
      </c>
      <c r="Z21" s="202"/>
      <c r="AA21" s="202"/>
      <c r="AB21" s="202">
        <v>1805</v>
      </c>
      <c r="AC21" s="112"/>
      <c r="AD21" s="112"/>
      <c r="AE21" s="205">
        <v>71</v>
      </c>
      <c r="AF21" s="202"/>
      <c r="AG21" s="97"/>
      <c r="AH21" s="97"/>
      <c r="AI21" s="97"/>
      <c r="AJ21" s="97"/>
      <c r="AK21" s="97"/>
      <c r="AL21" s="97"/>
      <c r="AM21" s="97"/>
      <c r="AN21" s="97"/>
    </row>
    <row r="22" spans="2:40" ht="12.6" customHeight="1">
      <c r="B22" s="4">
        <f t="shared" si="1"/>
        <v>41384</v>
      </c>
      <c r="C22" s="4"/>
      <c r="D22" s="202">
        <v>1423</v>
      </c>
      <c r="E22" s="202"/>
      <c r="F22" s="202"/>
      <c r="G22" s="81">
        <v>7.9</v>
      </c>
      <c r="H22" s="202"/>
      <c r="I22" s="202"/>
      <c r="J22" s="202">
        <v>7644</v>
      </c>
      <c r="K22" s="202"/>
      <c r="L22" s="202"/>
      <c r="M22" s="205">
        <v>68</v>
      </c>
      <c r="N22" s="202"/>
      <c r="O22" s="202"/>
      <c r="P22" s="202">
        <v>3143</v>
      </c>
      <c r="Q22" s="202"/>
      <c r="R22" s="202"/>
      <c r="S22" s="81">
        <v>5.25</v>
      </c>
      <c r="T22" s="202"/>
      <c r="U22" s="97"/>
      <c r="V22" s="202">
        <v>450</v>
      </c>
      <c r="W22" s="202"/>
      <c r="X22" s="202"/>
      <c r="Y22" s="81">
        <v>6.88</v>
      </c>
      <c r="Z22" s="202"/>
      <c r="AA22" s="202"/>
      <c r="AB22" s="202">
        <v>2198</v>
      </c>
      <c r="AC22" s="112"/>
      <c r="AD22" s="112"/>
      <c r="AE22" s="205">
        <v>71</v>
      </c>
      <c r="AF22" s="202"/>
      <c r="AG22" s="97"/>
      <c r="AH22" s="97"/>
      <c r="AI22" s="97"/>
      <c r="AJ22" s="97"/>
      <c r="AK22" s="97"/>
      <c r="AL22" s="97"/>
      <c r="AM22" s="97"/>
      <c r="AN22" s="97"/>
    </row>
    <row r="23" spans="2:40" ht="12.6" customHeight="1">
      <c r="B23" s="4">
        <f t="shared" si="1"/>
        <v>41391</v>
      </c>
      <c r="C23" s="4"/>
      <c r="D23" s="202">
        <v>1470</v>
      </c>
      <c r="E23" s="202"/>
      <c r="F23" s="202"/>
      <c r="G23" s="81">
        <v>8.2100000000000009</v>
      </c>
      <c r="H23" s="202"/>
      <c r="I23" s="202"/>
      <c r="J23" s="202">
        <v>8207</v>
      </c>
      <c r="K23" s="202"/>
      <c r="L23" s="202"/>
      <c r="M23" s="205">
        <v>68</v>
      </c>
      <c r="N23" s="202"/>
      <c r="O23" s="202"/>
      <c r="P23" s="202">
        <v>3531</v>
      </c>
      <c r="Q23" s="202"/>
      <c r="R23" s="202"/>
      <c r="S23" s="81">
        <v>5.32</v>
      </c>
      <c r="T23" s="202"/>
      <c r="U23" s="97"/>
      <c r="V23" s="202">
        <v>384</v>
      </c>
      <c r="W23" s="202"/>
      <c r="X23" s="202"/>
      <c r="Y23" s="81">
        <v>6.81</v>
      </c>
      <c r="Z23" s="202"/>
      <c r="AA23" s="202"/>
      <c r="AB23" s="202">
        <v>1857</v>
      </c>
      <c r="AC23" s="112"/>
      <c r="AD23" s="112"/>
      <c r="AE23" s="205">
        <v>71</v>
      </c>
      <c r="AF23" s="202"/>
      <c r="AG23" s="97"/>
      <c r="AH23" s="97"/>
      <c r="AI23" s="97"/>
      <c r="AJ23" s="97"/>
      <c r="AK23" s="97"/>
      <c r="AL23" s="97"/>
      <c r="AM23" s="97"/>
      <c r="AN23" s="97"/>
    </row>
    <row r="24" spans="2:40" ht="12.6" customHeight="1">
      <c r="B24" s="4">
        <f t="shared" si="1"/>
        <v>41398</v>
      </c>
      <c r="C24" s="4"/>
      <c r="D24" s="202">
        <v>1417</v>
      </c>
      <c r="E24" s="202"/>
      <c r="F24" s="202"/>
      <c r="G24" s="81">
        <v>7.76</v>
      </c>
      <c r="H24" s="202"/>
      <c r="I24" s="202"/>
      <c r="J24" s="202">
        <v>7477</v>
      </c>
      <c r="K24" s="202"/>
      <c r="L24" s="202"/>
      <c r="M24" s="205">
        <v>68</v>
      </c>
      <c r="N24" s="202"/>
      <c r="O24" s="202"/>
      <c r="P24" s="202">
        <v>3131</v>
      </c>
      <c r="Q24" s="202"/>
      <c r="R24" s="202"/>
      <c r="S24" s="81">
        <v>5.25</v>
      </c>
      <c r="T24" s="202"/>
      <c r="U24" s="97"/>
      <c r="V24" s="202">
        <v>413</v>
      </c>
      <c r="W24" s="202"/>
      <c r="X24" s="202"/>
      <c r="Y24" s="81">
        <v>6.81</v>
      </c>
      <c r="Z24" s="202"/>
      <c r="AA24" s="202"/>
      <c r="AB24" s="202">
        <v>1997</v>
      </c>
      <c r="AC24" s="112"/>
      <c r="AD24" s="112"/>
      <c r="AE24" s="205">
        <v>71</v>
      </c>
      <c r="AF24" s="202"/>
      <c r="AG24" s="97"/>
      <c r="AH24" s="97"/>
      <c r="AI24" s="97"/>
      <c r="AJ24" s="97"/>
      <c r="AK24" s="97"/>
      <c r="AL24" s="97"/>
      <c r="AM24" s="97"/>
      <c r="AN24" s="97"/>
    </row>
    <row r="25" spans="2:40" ht="12.6" customHeight="1">
      <c r="B25" s="4">
        <f t="shared" si="1"/>
        <v>41405</v>
      </c>
      <c r="C25" s="4"/>
      <c r="D25" s="202">
        <v>1594</v>
      </c>
      <c r="E25" s="202"/>
      <c r="F25" s="202"/>
      <c r="G25" s="81">
        <v>7.97</v>
      </c>
      <c r="H25" s="202"/>
      <c r="I25" s="202"/>
      <c r="J25" s="202">
        <v>8639</v>
      </c>
      <c r="K25" s="202"/>
      <c r="L25" s="202"/>
      <c r="M25" s="205">
        <v>68</v>
      </c>
      <c r="N25" s="202"/>
      <c r="O25" s="202"/>
      <c r="P25" s="202">
        <v>3432</v>
      </c>
      <c r="Q25" s="202"/>
      <c r="R25" s="202"/>
      <c r="S25" s="81">
        <v>5.39</v>
      </c>
      <c r="T25" s="202"/>
      <c r="U25" s="97"/>
      <c r="V25" s="202">
        <v>460</v>
      </c>
      <c r="W25" s="202"/>
      <c r="X25" s="202"/>
      <c r="Y25" s="81">
        <v>6.83</v>
      </c>
      <c r="Z25" s="202"/>
      <c r="AA25" s="202"/>
      <c r="AB25" s="202">
        <v>2231</v>
      </c>
      <c r="AC25" s="112"/>
      <c r="AD25" s="112"/>
      <c r="AE25" s="205">
        <v>71</v>
      </c>
      <c r="AF25" s="202"/>
      <c r="AG25" s="97"/>
      <c r="AH25" s="97"/>
      <c r="AI25" s="97"/>
      <c r="AJ25" s="97"/>
      <c r="AK25" s="97"/>
      <c r="AL25" s="97"/>
      <c r="AM25" s="97"/>
      <c r="AN25" s="97"/>
    </row>
    <row r="26" spans="2:40" ht="12.6" customHeight="1">
      <c r="B26" s="4">
        <f t="shared" si="1"/>
        <v>41412</v>
      </c>
      <c r="C26" s="4"/>
      <c r="D26" s="202">
        <v>1473</v>
      </c>
      <c r="E26" s="202"/>
      <c r="F26" s="202"/>
      <c r="G26" s="81">
        <v>7.74</v>
      </c>
      <c r="H26" s="202"/>
      <c r="I26" s="202"/>
      <c r="J26" s="202">
        <v>7753</v>
      </c>
      <c r="K26" s="202"/>
      <c r="L26" s="202"/>
      <c r="M26" s="205">
        <v>68</v>
      </c>
      <c r="N26" s="202"/>
      <c r="O26" s="202"/>
      <c r="P26" s="202">
        <v>3208</v>
      </c>
      <c r="Q26" s="202"/>
      <c r="R26" s="202"/>
      <c r="S26" s="81">
        <v>5.3</v>
      </c>
      <c r="T26" s="202"/>
      <c r="U26" s="97"/>
      <c r="V26" s="202">
        <v>430</v>
      </c>
      <c r="W26" s="202"/>
      <c r="X26" s="202"/>
      <c r="Y26" s="81">
        <v>6.88</v>
      </c>
      <c r="Z26" s="202"/>
      <c r="AA26" s="202"/>
      <c r="AB26" s="202">
        <v>2100</v>
      </c>
      <c r="AC26" s="112"/>
      <c r="AD26" s="112"/>
      <c r="AE26" s="205">
        <v>71</v>
      </c>
      <c r="AF26" s="202"/>
      <c r="AG26" s="97"/>
      <c r="AH26" s="97"/>
      <c r="AI26" s="97"/>
      <c r="AJ26" s="97"/>
      <c r="AK26" s="97"/>
      <c r="AL26" s="97"/>
      <c r="AM26" s="97"/>
      <c r="AN26" s="97"/>
    </row>
    <row r="27" spans="2:40" ht="12.6" customHeight="1">
      <c r="B27" s="4">
        <f t="shared" si="1"/>
        <v>41419</v>
      </c>
      <c r="C27" s="4"/>
      <c r="D27" s="202">
        <v>1531</v>
      </c>
      <c r="E27" s="202"/>
      <c r="F27" s="202"/>
      <c r="G27" s="81">
        <v>7.93</v>
      </c>
      <c r="H27" s="202"/>
      <c r="I27" s="202"/>
      <c r="J27" s="202">
        <v>8256</v>
      </c>
      <c r="K27" s="202"/>
      <c r="L27" s="202"/>
      <c r="M27" s="205">
        <v>68</v>
      </c>
      <c r="N27" s="202"/>
      <c r="O27" s="202"/>
      <c r="P27" s="202">
        <v>3117</v>
      </c>
      <c r="Q27" s="202"/>
      <c r="R27" s="202"/>
      <c r="S27" s="81">
        <v>5.43</v>
      </c>
      <c r="T27" s="202"/>
      <c r="U27" s="97"/>
      <c r="V27" s="202">
        <v>456</v>
      </c>
      <c r="W27" s="202"/>
      <c r="X27" s="202"/>
      <c r="Y27" s="81">
        <v>6.45</v>
      </c>
      <c r="Z27" s="202"/>
      <c r="AA27" s="202"/>
      <c r="AB27" s="202">
        <v>2088</v>
      </c>
      <c r="AC27" s="112"/>
      <c r="AD27" s="112"/>
      <c r="AE27" s="205">
        <v>71</v>
      </c>
      <c r="AF27" s="202"/>
      <c r="AG27" s="97"/>
      <c r="AH27" s="97"/>
      <c r="AI27" s="97"/>
      <c r="AJ27" s="97"/>
      <c r="AK27" s="97"/>
      <c r="AL27" s="97"/>
      <c r="AM27" s="97"/>
      <c r="AN27" s="97"/>
    </row>
    <row r="28" spans="2:40" ht="12.6" customHeight="1">
      <c r="B28" s="4">
        <f t="shared" si="1"/>
        <v>41426</v>
      </c>
      <c r="C28" s="4"/>
      <c r="D28" s="202">
        <v>1413</v>
      </c>
      <c r="E28" s="202"/>
      <c r="F28" s="202"/>
      <c r="G28" s="81">
        <v>7.99</v>
      </c>
      <c r="H28" s="202"/>
      <c r="I28" s="202"/>
      <c r="J28" s="202">
        <v>7677</v>
      </c>
      <c r="K28" s="202"/>
      <c r="L28" s="202"/>
      <c r="M28" s="205">
        <v>68</v>
      </c>
      <c r="N28" s="202"/>
      <c r="O28" s="202"/>
      <c r="P28" s="202">
        <v>2572</v>
      </c>
      <c r="Q28" s="202"/>
      <c r="R28" s="202"/>
      <c r="S28" s="81">
        <v>5.93</v>
      </c>
      <c r="T28" s="202"/>
      <c r="U28" s="97"/>
      <c r="V28" s="202">
        <v>458</v>
      </c>
      <c r="W28" s="202"/>
      <c r="X28" s="202"/>
      <c r="Y28" s="81">
        <v>6.07</v>
      </c>
      <c r="Z28" s="202"/>
      <c r="AA28" s="202"/>
      <c r="AB28" s="202">
        <v>1974</v>
      </c>
      <c r="AC28" s="112"/>
      <c r="AD28" s="112"/>
      <c r="AE28" s="205">
        <v>71</v>
      </c>
      <c r="AF28" s="202"/>
      <c r="AG28" s="97"/>
      <c r="AH28" s="97"/>
      <c r="AI28" s="97"/>
      <c r="AJ28" s="97"/>
      <c r="AK28" s="97"/>
      <c r="AL28" s="97"/>
      <c r="AM28" s="97"/>
      <c r="AN28" s="97"/>
    </row>
    <row r="29" spans="2:40" ht="12.6" customHeight="1">
      <c r="B29" s="4">
        <f t="shared" si="1"/>
        <v>41433</v>
      </c>
      <c r="C29" s="4"/>
      <c r="D29" s="202">
        <v>1402</v>
      </c>
      <c r="E29" s="202"/>
      <c r="F29" s="202"/>
      <c r="G29" s="81">
        <v>8.08</v>
      </c>
      <c r="H29" s="202"/>
      <c r="I29" s="202"/>
      <c r="J29" s="202">
        <v>7703</v>
      </c>
      <c r="K29" s="202"/>
      <c r="L29" s="202"/>
      <c r="M29" s="205">
        <v>68</v>
      </c>
      <c r="N29" s="202"/>
      <c r="O29" s="202"/>
      <c r="P29" s="202">
        <v>2673</v>
      </c>
      <c r="Q29" s="202"/>
      <c r="R29" s="202"/>
      <c r="S29" s="81">
        <v>5.74</v>
      </c>
      <c r="T29" s="202"/>
      <c r="U29" s="97"/>
      <c r="V29" s="202">
        <v>515</v>
      </c>
      <c r="W29" s="202"/>
      <c r="X29" s="202"/>
      <c r="Y29" s="81">
        <v>6.64</v>
      </c>
      <c r="Z29" s="202"/>
      <c r="AA29" s="202"/>
      <c r="AB29" s="202">
        <v>2428</v>
      </c>
      <c r="AC29" s="112"/>
      <c r="AD29" s="112"/>
      <c r="AE29" s="205">
        <v>71</v>
      </c>
      <c r="AF29" s="202"/>
      <c r="AG29" s="97"/>
      <c r="AH29" s="97"/>
      <c r="AI29" s="97"/>
      <c r="AJ29" s="97"/>
      <c r="AK29" s="97"/>
      <c r="AL29" s="97"/>
      <c r="AM29" s="97"/>
      <c r="AN29" s="97"/>
    </row>
    <row r="30" spans="2:40" ht="12.6" customHeight="1">
      <c r="B30" s="4">
        <f t="shared" si="1"/>
        <v>41440</v>
      </c>
      <c r="C30" s="4"/>
      <c r="D30" s="202">
        <v>1457</v>
      </c>
      <c r="E30" s="202"/>
      <c r="F30" s="202"/>
      <c r="G30" s="81">
        <v>8.0399999999999991</v>
      </c>
      <c r="H30" s="202"/>
      <c r="I30" s="202"/>
      <c r="J30" s="202">
        <v>7966</v>
      </c>
      <c r="K30" s="202"/>
      <c r="L30" s="202"/>
      <c r="M30" s="205">
        <v>68</v>
      </c>
      <c r="N30" s="202"/>
      <c r="O30" s="202"/>
      <c r="P30" s="202">
        <v>2925</v>
      </c>
      <c r="Q30" s="202"/>
      <c r="R30" s="202"/>
      <c r="S30" s="81">
        <v>5.58</v>
      </c>
      <c r="T30" s="202"/>
      <c r="U30" s="97"/>
      <c r="V30" s="202">
        <v>433</v>
      </c>
      <c r="W30" s="202"/>
      <c r="X30" s="202"/>
      <c r="Y30" s="81">
        <v>6.88</v>
      </c>
      <c r="Z30" s="202"/>
      <c r="AA30" s="202"/>
      <c r="AB30" s="202">
        <v>2115</v>
      </c>
      <c r="AC30" s="112"/>
      <c r="AD30" s="112"/>
      <c r="AE30" s="205">
        <v>71</v>
      </c>
      <c r="AF30" s="202"/>
      <c r="AG30" s="97"/>
      <c r="AH30" s="97"/>
      <c r="AI30" s="97"/>
      <c r="AJ30" s="97"/>
      <c r="AK30" s="97"/>
      <c r="AL30" s="97"/>
      <c r="AM30" s="97"/>
      <c r="AN30" s="97"/>
    </row>
    <row r="31" spans="2:40" ht="12.6" customHeight="1">
      <c r="B31" s="4">
        <f t="shared" si="1"/>
        <v>41447</v>
      </c>
      <c r="C31" s="4"/>
      <c r="D31" s="202">
        <v>1684</v>
      </c>
      <c r="E31" s="202"/>
      <c r="F31" s="202"/>
      <c r="G31" s="81">
        <v>8.11</v>
      </c>
      <c r="H31" s="202"/>
      <c r="I31" s="202"/>
      <c r="J31" s="202">
        <v>9287</v>
      </c>
      <c r="K31" s="202"/>
      <c r="L31" s="202"/>
      <c r="M31" s="205">
        <v>68</v>
      </c>
      <c r="N31" s="202"/>
      <c r="O31" s="202"/>
      <c r="P31" s="202">
        <v>3295</v>
      </c>
      <c r="Q31" s="202"/>
      <c r="R31" s="202"/>
      <c r="S31" s="81">
        <v>5.68</v>
      </c>
      <c r="T31" s="202"/>
      <c r="U31" s="97"/>
      <c r="V31" s="202">
        <v>466</v>
      </c>
      <c r="W31" s="202"/>
      <c r="X31" s="202"/>
      <c r="Y31" s="81">
        <v>6.91</v>
      </c>
      <c r="Z31" s="202"/>
      <c r="AA31" s="202"/>
      <c r="AB31" s="202">
        <v>2286</v>
      </c>
      <c r="AC31" s="112"/>
      <c r="AD31" s="112"/>
      <c r="AE31" s="205">
        <v>71</v>
      </c>
      <c r="AF31" s="202"/>
      <c r="AG31" s="97"/>
      <c r="AH31" s="97"/>
      <c r="AI31" s="97"/>
      <c r="AJ31" s="97"/>
      <c r="AK31" s="97"/>
      <c r="AL31" s="97"/>
      <c r="AM31" s="97"/>
      <c r="AN31" s="97"/>
    </row>
    <row r="32" spans="2:40" ht="12.6" customHeight="1">
      <c r="B32" s="4">
        <f t="shared" si="1"/>
        <v>41454</v>
      </c>
      <c r="C32" s="4"/>
      <c r="D32" s="202">
        <v>1686</v>
      </c>
      <c r="E32" s="202"/>
      <c r="F32" s="202"/>
      <c r="G32" s="81">
        <v>8.09</v>
      </c>
      <c r="H32" s="202"/>
      <c r="I32" s="202"/>
      <c r="J32" s="202">
        <v>9275</v>
      </c>
      <c r="K32" s="202"/>
      <c r="L32" s="202"/>
      <c r="M32" s="205">
        <v>68</v>
      </c>
      <c r="N32" s="202"/>
      <c r="O32" s="202"/>
      <c r="P32" s="202">
        <v>2842</v>
      </c>
      <c r="Q32" s="202"/>
      <c r="R32" s="202"/>
      <c r="S32" s="81">
        <v>6.13</v>
      </c>
      <c r="T32" s="202"/>
      <c r="U32" s="97"/>
      <c r="V32" s="202">
        <v>515</v>
      </c>
      <c r="W32" s="202"/>
      <c r="X32" s="202"/>
      <c r="Y32" s="81">
        <v>6.87</v>
      </c>
      <c r="Z32" s="202"/>
      <c r="AA32" s="202"/>
      <c r="AB32" s="202">
        <v>2512</v>
      </c>
      <c r="AC32" s="112"/>
      <c r="AD32" s="112"/>
      <c r="AE32" s="205">
        <v>71</v>
      </c>
      <c r="AF32" s="202"/>
      <c r="AG32" s="97"/>
      <c r="AH32" s="97"/>
      <c r="AI32" s="97"/>
      <c r="AJ32" s="97"/>
      <c r="AK32" s="97"/>
      <c r="AL32" s="97"/>
      <c r="AM32" s="97"/>
      <c r="AN32" s="97"/>
    </row>
    <row r="33" spans="2:40" ht="12.6" customHeight="1">
      <c r="B33" s="4">
        <f t="shared" si="1"/>
        <v>41461</v>
      </c>
      <c r="C33" s="4"/>
      <c r="D33" s="202">
        <v>970</v>
      </c>
      <c r="E33" s="202"/>
      <c r="F33" s="202"/>
      <c r="G33" s="81">
        <v>8.07</v>
      </c>
      <c r="H33" s="202"/>
      <c r="I33" s="202"/>
      <c r="J33" s="202">
        <v>5362</v>
      </c>
      <c r="K33" s="202"/>
      <c r="L33" s="202"/>
      <c r="M33" s="205">
        <v>68.5</v>
      </c>
      <c r="N33" s="202"/>
      <c r="O33" s="202"/>
      <c r="P33" s="202">
        <v>1685</v>
      </c>
      <c r="Q33" s="202"/>
      <c r="R33" s="202"/>
      <c r="S33" s="81">
        <v>6.03</v>
      </c>
      <c r="T33" s="202"/>
      <c r="U33" s="97"/>
      <c r="V33" s="202">
        <v>399</v>
      </c>
      <c r="W33" s="202"/>
      <c r="X33" s="202"/>
      <c r="Y33" s="81">
        <v>6.99</v>
      </c>
      <c r="Z33" s="202"/>
      <c r="AA33" s="202"/>
      <c r="AB33" s="202">
        <v>2008</v>
      </c>
      <c r="AC33" s="112"/>
      <c r="AD33" s="112"/>
      <c r="AE33" s="205">
        <v>72</v>
      </c>
      <c r="AF33" s="202"/>
      <c r="AG33" s="97"/>
      <c r="AH33" s="97"/>
      <c r="AI33" s="97"/>
      <c r="AJ33" s="97"/>
      <c r="AK33" s="97"/>
      <c r="AL33" s="97"/>
      <c r="AM33" s="97"/>
      <c r="AN33" s="97"/>
    </row>
    <row r="34" spans="2:40" ht="12.6" customHeight="1">
      <c r="B34" s="4">
        <f t="shared" si="1"/>
        <v>41468</v>
      </c>
      <c r="C34" s="4"/>
      <c r="D34" s="202">
        <v>1483</v>
      </c>
      <c r="E34" s="202"/>
      <c r="F34" s="202"/>
      <c r="G34" s="81">
        <v>8.09</v>
      </c>
      <c r="H34" s="202"/>
      <c r="I34" s="202"/>
      <c r="J34" s="202">
        <v>8218</v>
      </c>
      <c r="K34" s="202"/>
      <c r="L34" s="202"/>
      <c r="M34" s="205">
        <v>68.5</v>
      </c>
      <c r="N34" s="202"/>
      <c r="O34" s="202"/>
      <c r="P34" s="202">
        <v>2962</v>
      </c>
      <c r="Q34" s="202"/>
      <c r="R34" s="202"/>
      <c r="S34" s="81">
        <v>5.72</v>
      </c>
      <c r="T34" s="202"/>
      <c r="U34" s="97"/>
      <c r="V34" s="202">
        <v>470</v>
      </c>
      <c r="W34" s="202"/>
      <c r="X34" s="202"/>
      <c r="Y34" s="81">
        <v>6.68</v>
      </c>
      <c r="Z34" s="202"/>
      <c r="AA34" s="202"/>
      <c r="AB34" s="202">
        <v>2261</v>
      </c>
      <c r="AC34" s="112"/>
      <c r="AD34" s="112"/>
      <c r="AE34" s="205">
        <v>72</v>
      </c>
      <c r="AF34" s="202"/>
      <c r="AG34" s="97"/>
      <c r="AH34" s="97"/>
      <c r="AI34" s="97"/>
      <c r="AJ34" s="97"/>
      <c r="AK34" s="97"/>
      <c r="AL34" s="97"/>
      <c r="AM34" s="97"/>
      <c r="AN34" s="97"/>
    </row>
    <row r="35" spans="2:40" ht="12.6" customHeight="1">
      <c r="B35" s="4">
        <f t="shared" si="1"/>
        <v>41475</v>
      </c>
      <c r="C35" s="4"/>
      <c r="D35" s="202">
        <v>1661</v>
      </c>
      <c r="E35" s="202"/>
      <c r="F35" s="202"/>
      <c r="G35" s="81">
        <v>8.2100000000000009</v>
      </c>
      <c r="H35" s="202"/>
      <c r="I35" s="202"/>
      <c r="J35" s="202">
        <v>9341</v>
      </c>
      <c r="K35" s="202"/>
      <c r="L35" s="202"/>
      <c r="M35" s="205">
        <v>68.5</v>
      </c>
      <c r="N35" s="202"/>
      <c r="O35" s="202"/>
      <c r="P35" s="202">
        <v>3097</v>
      </c>
      <c r="Q35" s="202"/>
      <c r="R35" s="202"/>
      <c r="S35" s="81">
        <v>5.91</v>
      </c>
      <c r="T35" s="202"/>
      <c r="U35" s="97"/>
      <c r="V35" s="202">
        <v>378</v>
      </c>
      <c r="W35" s="202"/>
      <c r="X35" s="202"/>
      <c r="Y35" s="81">
        <v>6.81</v>
      </c>
      <c r="Z35" s="202"/>
      <c r="AA35" s="202"/>
      <c r="AB35" s="202">
        <v>1853</v>
      </c>
      <c r="AC35" s="112"/>
      <c r="AD35" s="112"/>
      <c r="AE35" s="205">
        <v>72</v>
      </c>
      <c r="AF35" s="202"/>
      <c r="AG35" s="97"/>
      <c r="AH35" s="97"/>
      <c r="AI35" s="97"/>
      <c r="AJ35" s="97"/>
      <c r="AK35" s="97"/>
      <c r="AL35" s="97"/>
      <c r="AM35" s="97"/>
      <c r="AN35" s="97"/>
    </row>
    <row r="36" spans="2:40" ht="12.6" customHeight="1">
      <c r="B36" s="4">
        <f t="shared" si="1"/>
        <v>41482</v>
      </c>
      <c r="C36" s="4"/>
      <c r="D36" s="202">
        <v>1683</v>
      </c>
      <c r="E36" s="202"/>
      <c r="F36" s="202"/>
      <c r="G36" s="81">
        <v>8.0500000000000007</v>
      </c>
      <c r="H36" s="202"/>
      <c r="I36" s="202"/>
      <c r="J36" s="202">
        <v>9280</v>
      </c>
      <c r="K36" s="202"/>
      <c r="L36" s="202"/>
      <c r="M36" s="205">
        <v>68.5</v>
      </c>
      <c r="N36" s="202"/>
      <c r="O36" s="202"/>
      <c r="P36" s="202">
        <v>3231</v>
      </c>
      <c r="Q36" s="202"/>
      <c r="R36" s="202"/>
      <c r="S36" s="81">
        <v>5.61</v>
      </c>
      <c r="T36" s="202"/>
      <c r="U36" s="97"/>
      <c r="V36" s="202">
        <v>481</v>
      </c>
      <c r="W36" s="202"/>
      <c r="X36" s="202"/>
      <c r="Y36" s="81">
        <v>6.82</v>
      </c>
      <c r="Z36" s="202"/>
      <c r="AA36" s="202"/>
      <c r="AB36" s="202">
        <v>2362</v>
      </c>
      <c r="AC36" s="112"/>
      <c r="AD36" s="112"/>
      <c r="AE36" s="205">
        <v>72</v>
      </c>
      <c r="AF36" s="202"/>
      <c r="AG36" s="97"/>
      <c r="AH36" s="97"/>
      <c r="AI36" s="97"/>
      <c r="AJ36" s="97"/>
      <c r="AK36" s="97"/>
      <c r="AL36" s="97"/>
      <c r="AM36" s="97"/>
      <c r="AN36" s="97"/>
    </row>
    <row r="37" spans="2:40" ht="12.6" customHeight="1">
      <c r="B37" s="4">
        <f t="shared" si="1"/>
        <v>41489</v>
      </c>
      <c r="C37" s="4"/>
      <c r="D37" s="202">
        <v>1670</v>
      </c>
      <c r="E37" s="202"/>
      <c r="F37" s="202"/>
      <c r="G37" s="81">
        <v>8.0299999999999994</v>
      </c>
      <c r="H37" s="202"/>
      <c r="I37" s="202"/>
      <c r="J37" s="202">
        <v>9186</v>
      </c>
      <c r="K37" s="202"/>
      <c r="L37" s="202"/>
      <c r="M37" s="205">
        <v>68.5</v>
      </c>
      <c r="N37" s="202"/>
      <c r="O37" s="202"/>
      <c r="P37" s="202">
        <v>2910</v>
      </c>
      <c r="Q37" s="202"/>
      <c r="R37" s="202"/>
      <c r="S37" s="81">
        <v>5.9</v>
      </c>
      <c r="T37" s="202"/>
      <c r="U37" s="97"/>
      <c r="V37" s="202">
        <v>431</v>
      </c>
      <c r="W37" s="202"/>
      <c r="X37" s="202"/>
      <c r="Y37" s="81">
        <v>6.51</v>
      </c>
      <c r="Z37" s="202"/>
      <c r="AA37" s="202"/>
      <c r="AB37" s="202">
        <v>2020</v>
      </c>
      <c r="AC37" s="112"/>
      <c r="AD37" s="112"/>
      <c r="AE37" s="205">
        <v>72</v>
      </c>
      <c r="AF37" s="202"/>
    </row>
    <row r="38" spans="2:40" ht="12.6" customHeight="1">
      <c r="B38" s="4">
        <f t="shared" si="1"/>
        <v>41496</v>
      </c>
      <c r="C38" s="4"/>
      <c r="D38" s="202">
        <v>1714</v>
      </c>
      <c r="E38" s="202"/>
      <c r="F38" s="202"/>
      <c r="G38" s="81">
        <v>8.15</v>
      </c>
      <c r="H38" s="202"/>
      <c r="I38" s="202"/>
      <c r="J38" s="202">
        <v>9569</v>
      </c>
      <c r="K38" s="202"/>
      <c r="L38" s="202"/>
      <c r="M38" s="205">
        <v>68.5</v>
      </c>
      <c r="N38" s="202"/>
      <c r="O38" s="202"/>
      <c r="P38" s="202">
        <v>3029</v>
      </c>
      <c r="Q38" s="202"/>
      <c r="R38" s="202"/>
      <c r="S38" s="81">
        <v>6</v>
      </c>
      <c r="T38" s="202"/>
      <c r="U38" s="97"/>
      <c r="V38" s="202">
        <v>460</v>
      </c>
      <c r="W38" s="202"/>
      <c r="X38" s="202"/>
      <c r="Y38" s="81">
        <v>6.69</v>
      </c>
      <c r="Z38" s="202"/>
      <c r="AA38" s="202"/>
      <c r="AB38" s="202">
        <v>2216</v>
      </c>
      <c r="AC38" s="112"/>
      <c r="AD38" s="112"/>
      <c r="AE38" s="205">
        <v>72</v>
      </c>
      <c r="AF38" s="202"/>
    </row>
    <row r="39" spans="2:40" ht="12.6" customHeight="1">
      <c r="B39" s="4">
        <f t="shared" si="1"/>
        <v>41503</v>
      </c>
      <c r="C39" s="4"/>
      <c r="D39" s="202">
        <v>1566</v>
      </c>
      <c r="E39" s="202"/>
      <c r="F39" s="202"/>
      <c r="G39" s="81">
        <v>7.88</v>
      </c>
      <c r="H39" s="202"/>
      <c r="I39" s="202"/>
      <c r="J39" s="202">
        <v>8453</v>
      </c>
      <c r="K39" s="202"/>
      <c r="L39" s="202"/>
      <c r="M39" s="205">
        <v>68.5</v>
      </c>
      <c r="N39" s="202"/>
      <c r="O39" s="202"/>
      <c r="P39" s="202">
        <v>3170</v>
      </c>
      <c r="Q39" s="202"/>
      <c r="R39" s="202"/>
      <c r="S39" s="81">
        <v>5.45</v>
      </c>
      <c r="T39" s="202"/>
      <c r="U39" s="97"/>
      <c r="V39" s="202">
        <v>440</v>
      </c>
      <c r="W39" s="202"/>
      <c r="X39" s="202"/>
      <c r="Y39" s="81">
        <v>6.52</v>
      </c>
      <c r="Z39" s="202"/>
      <c r="AA39" s="202"/>
      <c r="AB39" s="202">
        <v>2066</v>
      </c>
      <c r="AC39" s="112"/>
      <c r="AD39" s="112"/>
      <c r="AE39" s="205">
        <v>72</v>
      </c>
      <c r="AF39" s="202"/>
    </row>
    <row r="40" spans="2:40" ht="12.6" customHeight="1">
      <c r="B40" s="4">
        <f t="shared" si="1"/>
        <v>41510</v>
      </c>
      <c r="C40" s="4"/>
      <c r="D40" s="202">
        <v>1788</v>
      </c>
      <c r="E40" s="202"/>
      <c r="F40" s="202"/>
      <c r="G40" s="81">
        <v>7.97</v>
      </c>
      <c r="H40" s="202"/>
      <c r="I40" s="202"/>
      <c r="J40" s="202">
        <v>9761</v>
      </c>
      <c r="K40" s="202"/>
      <c r="L40" s="202"/>
      <c r="M40" s="205">
        <v>68.5</v>
      </c>
      <c r="N40" s="202"/>
      <c r="O40" s="202"/>
      <c r="P40" s="202">
        <v>3414</v>
      </c>
      <c r="Q40" s="202"/>
      <c r="R40" s="202"/>
      <c r="S40" s="81">
        <v>5.7</v>
      </c>
      <c r="T40" s="202"/>
      <c r="U40" s="97"/>
      <c r="V40" s="202">
        <v>433</v>
      </c>
      <c r="W40" s="202"/>
      <c r="X40" s="202"/>
      <c r="Y40" s="81">
        <v>6.73</v>
      </c>
      <c r="Z40" s="202"/>
      <c r="AA40" s="202"/>
      <c r="AB40" s="202">
        <v>2098</v>
      </c>
      <c r="AC40" s="112"/>
      <c r="AD40" s="112"/>
      <c r="AE40" s="205">
        <v>72</v>
      </c>
      <c r="AF40" s="202"/>
    </row>
    <row r="41" spans="2:40" ht="12.6" customHeight="1">
      <c r="B41" s="4">
        <f t="shared" si="1"/>
        <v>41517</v>
      </c>
      <c r="C41" s="4"/>
      <c r="D41" s="202">
        <v>1699</v>
      </c>
      <c r="E41" s="202"/>
      <c r="F41" s="202"/>
      <c r="G41" s="81">
        <v>8.07</v>
      </c>
      <c r="H41" s="202"/>
      <c r="I41" s="202"/>
      <c r="J41" s="202">
        <v>9392</v>
      </c>
      <c r="K41" s="202"/>
      <c r="L41" s="202"/>
      <c r="M41" s="205">
        <v>68.5</v>
      </c>
      <c r="N41" s="202"/>
      <c r="O41" s="202"/>
      <c r="P41" s="202">
        <v>3489</v>
      </c>
      <c r="Q41" s="202"/>
      <c r="R41" s="202"/>
      <c r="S41" s="81">
        <v>5.63</v>
      </c>
      <c r="T41" s="202"/>
      <c r="U41" s="97"/>
      <c r="V41" s="202">
        <v>469</v>
      </c>
      <c r="W41" s="202"/>
      <c r="X41" s="202"/>
      <c r="Y41" s="81">
        <v>6.83</v>
      </c>
      <c r="Z41" s="202"/>
      <c r="AA41" s="202"/>
      <c r="AB41" s="202">
        <v>2306</v>
      </c>
      <c r="AC41" s="112"/>
      <c r="AD41" s="112"/>
      <c r="AE41" s="205">
        <v>72</v>
      </c>
      <c r="AF41" s="202"/>
    </row>
    <row r="42" spans="2:40" ht="12.6" customHeight="1">
      <c r="B42" s="4">
        <f t="shared" si="1"/>
        <v>41524</v>
      </c>
      <c r="C42" s="4"/>
      <c r="D42" s="202">
        <v>1472</v>
      </c>
      <c r="E42" s="202"/>
      <c r="F42" s="202"/>
      <c r="G42" s="81">
        <v>7.92</v>
      </c>
      <c r="H42" s="202"/>
      <c r="I42" s="202"/>
      <c r="J42" s="202">
        <v>7986</v>
      </c>
      <c r="K42" s="202"/>
      <c r="L42" s="202"/>
      <c r="M42" s="205">
        <v>68.5</v>
      </c>
      <c r="N42" s="202"/>
      <c r="O42" s="202"/>
      <c r="P42" s="202">
        <v>2803</v>
      </c>
      <c r="Q42" s="202"/>
      <c r="R42" s="202"/>
      <c r="S42" s="81">
        <v>5.7</v>
      </c>
      <c r="T42" s="202"/>
      <c r="U42" s="97"/>
      <c r="V42" s="202">
        <v>461</v>
      </c>
      <c r="W42" s="202"/>
      <c r="X42" s="202"/>
      <c r="Y42" s="81">
        <v>6.49</v>
      </c>
      <c r="Z42" s="202"/>
      <c r="AA42" s="202"/>
      <c r="AB42" s="202">
        <v>2154</v>
      </c>
      <c r="AC42" s="112"/>
      <c r="AD42" s="112"/>
      <c r="AE42" s="205">
        <v>72</v>
      </c>
      <c r="AF42" s="202"/>
    </row>
    <row r="43" spans="2:40" ht="12.6" customHeight="1">
      <c r="B43" s="4">
        <f t="shared" si="1"/>
        <v>41531</v>
      </c>
      <c r="C43" s="4"/>
      <c r="D43" s="202">
        <v>1838</v>
      </c>
      <c r="E43" s="202"/>
      <c r="F43" s="202"/>
      <c r="G43" s="81">
        <v>8.26</v>
      </c>
      <c r="H43" s="202"/>
      <c r="I43" s="202"/>
      <c r="J43" s="202">
        <v>10400</v>
      </c>
      <c r="K43" s="202"/>
      <c r="L43" s="202"/>
      <c r="M43" s="205">
        <v>68.5</v>
      </c>
      <c r="N43" s="202"/>
      <c r="O43" s="202"/>
      <c r="P43" s="202">
        <v>3208</v>
      </c>
      <c r="Q43" s="202"/>
      <c r="R43" s="202"/>
      <c r="S43" s="81">
        <v>6.25</v>
      </c>
      <c r="T43" s="202"/>
      <c r="U43" s="97"/>
      <c r="V43" s="202">
        <v>454</v>
      </c>
      <c r="W43" s="202"/>
      <c r="X43" s="202"/>
      <c r="Y43" s="81">
        <v>6.47</v>
      </c>
      <c r="Z43" s="202"/>
      <c r="AA43" s="202"/>
      <c r="AB43" s="202">
        <v>2115</v>
      </c>
      <c r="AC43" s="112"/>
      <c r="AD43" s="112"/>
      <c r="AE43" s="205">
        <v>72</v>
      </c>
      <c r="AF43" s="202"/>
    </row>
    <row r="44" spans="2:40" ht="12.6" customHeight="1">
      <c r="B44" s="4">
        <f t="shared" si="1"/>
        <v>41538</v>
      </c>
      <c r="C44" s="4"/>
      <c r="D44" s="202">
        <v>1554</v>
      </c>
      <c r="E44" s="202"/>
      <c r="F44" s="202"/>
      <c r="G44" s="81">
        <v>8.19</v>
      </c>
      <c r="H44" s="202"/>
      <c r="I44" s="202"/>
      <c r="J44" s="202">
        <v>8718</v>
      </c>
      <c r="K44" s="202"/>
      <c r="L44" s="202"/>
      <c r="M44" s="205">
        <v>68.5</v>
      </c>
      <c r="N44" s="202"/>
      <c r="O44" s="202"/>
      <c r="P44" s="202">
        <v>3034</v>
      </c>
      <c r="Q44" s="202"/>
      <c r="R44" s="202"/>
      <c r="S44" s="81">
        <v>5.79</v>
      </c>
      <c r="T44" s="202"/>
      <c r="U44" s="97"/>
      <c r="V44" s="202">
        <v>445</v>
      </c>
      <c r="W44" s="202"/>
      <c r="X44" s="202"/>
      <c r="Y44" s="81">
        <v>6.81</v>
      </c>
      <c r="Z44" s="202"/>
      <c r="AA44" s="202"/>
      <c r="AB44" s="202">
        <v>2182</v>
      </c>
      <c r="AC44" s="112"/>
      <c r="AD44" s="112"/>
      <c r="AE44" s="205">
        <v>72</v>
      </c>
      <c r="AF44" s="202"/>
    </row>
    <row r="45" spans="2:40" ht="12.6" customHeight="1">
      <c r="B45" s="4">
        <f t="shared" si="1"/>
        <v>41545</v>
      </c>
      <c r="C45" s="4"/>
      <c r="D45" s="202">
        <v>1562</v>
      </c>
      <c r="E45" s="202"/>
      <c r="F45" s="202"/>
      <c r="G45" s="81">
        <v>8.0299999999999994</v>
      </c>
      <c r="H45" s="202"/>
      <c r="I45" s="202"/>
      <c r="J45" s="202">
        <v>8592</v>
      </c>
      <c r="K45" s="202"/>
      <c r="L45" s="202"/>
      <c r="M45" s="205">
        <v>68.5</v>
      </c>
      <c r="N45" s="202"/>
      <c r="O45" s="202"/>
      <c r="P45" s="202">
        <v>2844</v>
      </c>
      <c r="Q45" s="202"/>
      <c r="R45" s="202"/>
      <c r="S45" s="81">
        <v>5.92</v>
      </c>
      <c r="T45" s="202"/>
      <c r="U45" s="97"/>
      <c r="V45" s="202">
        <v>416</v>
      </c>
      <c r="W45" s="202"/>
      <c r="X45" s="202"/>
      <c r="Y45" s="81">
        <v>6.47</v>
      </c>
      <c r="Z45" s="202"/>
      <c r="AA45" s="202"/>
      <c r="AB45" s="202">
        <v>1938</v>
      </c>
      <c r="AC45" s="112"/>
      <c r="AD45" s="112"/>
      <c r="AE45" s="205">
        <v>72</v>
      </c>
      <c r="AF45" s="202"/>
    </row>
    <row r="46" spans="2:40" ht="12.6" customHeight="1">
      <c r="B46" s="4">
        <f t="shared" si="1"/>
        <v>41552</v>
      </c>
      <c r="C46" s="4"/>
      <c r="D46" s="202">
        <v>1485</v>
      </c>
      <c r="E46" s="202"/>
      <c r="F46" s="202"/>
      <c r="G46" s="81">
        <v>8.23</v>
      </c>
      <c r="H46" s="202"/>
      <c r="I46" s="202"/>
      <c r="J46" s="202">
        <v>8372</v>
      </c>
      <c r="K46" s="202"/>
      <c r="L46" s="202"/>
      <c r="M46" s="205">
        <v>68.5</v>
      </c>
      <c r="N46" s="202"/>
      <c r="O46" s="202"/>
      <c r="P46" s="202">
        <v>2700</v>
      </c>
      <c r="Q46" s="202"/>
      <c r="R46" s="202"/>
      <c r="S46" s="81">
        <v>5.89</v>
      </c>
      <c r="T46" s="202"/>
      <c r="U46" s="97"/>
      <c r="V46" s="202">
        <v>463</v>
      </c>
      <c r="W46" s="202"/>
      <c r="X46" s="202"/>
      <c r="Y46" s="81">
        <v>6.84</v>
      </c>
      <c r="Z46" s="202"/>
      <c r="AA46" s="202"/>
      <c r="AB46" s="202">
        <v>2280</v>
      </c>
      <c r="AC46" s="112"/>
      <c r="AD46" s="112"/>
      <c r="AE46" s="205">
        <v>72</v>
      </c>
      <c r="AF46" s="202"/>
    </row>
    <row r="47" spans="2:40" ht="12.6" customHeight="1">
      <c r="B47" s="4">
        <f t="shared" si="1"/>
        <v>41559</v>
      </c>
      <c r="C47" s="4"/>
      <c r="D47" s="202">
        <v>1455</v>
      </c>
      <c r="E47" s="202"/>
      <c r="F47" s="202"/>
      <c r="G47" s="81">
        <v>8.2799999999999994</v>
      </c>
      <c r="H47" s="202"/>
      <c r="I47" s="202"/>
      <c r="J47" s="202">
        <v>8252</v>
      </c>
      <c r="K47" s="202"/>
      <c r="L47" s="202"/>
      <c r="M47" s="205">
        <v>68.5</v>
      </c>
      <c r="N47" s="202"/>
      <c r="O47" s="202"/>
      <c r="P47" s="202">
        <v>2651</v>
      </c>
      <c r="Q47" s="202"/>
      <c r="R47" s="202"/>
      <c r="S47" s="81">
        <v>5.93</v>
      </c>
      <c r="T47" s="202"/>
      <c r="U47" s="97"/>
      <c r="V47" s="202">
        <v>439</v>
      </c>
      <c r="W47" s="202"/>
      <c r="X47" s="202"/>
      <c r="Y47" s="81">
        <v>6.87</v>
      </c>
      <c r="Z47" s="202"/>
      <c r="AA47" s="202"/>
      <c r="AB47" s="202">
        <v>2171</v>
      </c>
      <c r="AC47" s="112"/>
      <c r="AD47" s="112"/>
      <c r="AE47" s="205">
        <v>72</v>
      </c>
      <c r="AF47" s="202"/>
    </row>
    <row r="48" spans="2:40" ht="12.6" customHeight="1">
      <c r="B48" s="4">
        <f t="shared" si="1"/>
        <v>41566</v>
      </c>
      <c r="C48" s="4"/>
      <c r="D48" s="202">
        <v>1568</v>
      </c>
      <c r="E48" s="202"/>
      <c r="F48" s="202"/>
      <c r="G48" s="81">
        <v>8.27</v>
      </c>
      <c r="H48" s="202"/>
      <c r="I48" s="202"/>
      <c r="J48" s="202">
        <v>8883</v>
      </c>
      <c r="K48" s="202"/>
      <c r="L48" s="202"/>
      <c r="M48" s="205">
        <v>68.5</v>
      </c>
      <c r="N48" s="202"/>
      <c r="O48" s="202"/>
      <c r="P48" s="202">
        <v>3028</v>
      </c>
      <c r="Q48" s="202"/>
      <c r="R48" s="202"/>
      <c r="S48" s="81">
        <v>5.82</v>
      </c>
      <c r="T48" s="202"/>
      <c r="U48" s="97"/>
      <c r="V48" s="202">
        <v>585</v>
      </c>
      <c r="W48" s="202"/>
      <c r="X48" s="202"/>
      <c r="Y48" s="81">
        <v>6.77</v>
      </c>
      <c r="Z48" s="202"/>
      <c r="AA48" s="202"/>
      <c r="AB48" s="202">
        <v>2832</v>
      </c>
      <c r="AC48" s="112"/>
      <c r="AD48" s="112"/>
      <c r="AE48" s="205">
        <v>71.5</v>
      </c>
      <c r="AF48" s="202"/>
    </row>
    <row r="49" spans="2:32" ht="12.6" customHeight="1">
      <c r="B49" s="4">
        <f t="shared" si="1"/>
        <v>41573</v>
      </c>
      <c r="C49" s="4"/>
      <c r="D49" s="202">
        <v>1417</v>
      </c>
      <c r="E49" s="202"/>
      <c r="F49" s="202"/>
      <c r="G49" s="81">
        <v>7.94</v>
      </c>
      <c r="H49" s="202"/>
      <c r="I49" s="202"/>
      <c r="J49" s="202">
        <v>7707</v>
      </c>
      <c r="K49" s="202"/>
      <c r="L49" s="202"/>
      <c r="M49" s="205">
        <v>68.5</v>
      </c>
      <c r="N49" s="202"/>
      <c r="O49" s="202"/>
      <c r="P49" s="202">
        <v>2701</v>
      </c>
      <c r="Q49" s="202"/>
      <c r="R49" s="202"/>
      <c r="S49" s="81">
        <v>5.65</v>
      </c>
      <c r="T49" s="202"/>
      <c r="U49" s="97"/>
      <c r="V49" s="202">
        <v>473</v>
      </c>
      <c r="W49" s="202"/>
      <c r="X49" s="202"/>
      <c r="Y49" s="81">
        <v>6.86</v>
      </c>
      <c r="Z49" s="202"/>
      <c r="AA49" s="202"/>
      <c r="AB49" s="202">
        <v>2320</v>
      </c>
      <c r="AC49" s="112"/>
      <c r="AD49" s="112"/>
      <c r="AE49" s="205">
        <v>71.5</v>
      </c>
      <c r="AF49" s="202"/>
    </row>
    <row r="50" spans="2:32" ht="12.6" customHeight="1">
      <c r="B50" s="4">
        <f t="shared" si="1"/>
        <v>41580</v>
      </c>
      <c r="C50" s="4"/>
      <c r="D50" s="202">
        <v>1625</v>
      </c>
      <c r="E50" s="202"/>
      <c r="F50" s="202"/>
      <c r="G50" s="81">
        <v>7.86</v>
      </c>
      <c r="H50" s="202"/>
      <c r="I50" s="202"/>
      <c r="J50" s="202">
        <v>8749</v>
      </c>
      <c r="K50" s="202"/>
      <c r="L50" s="202"/>
      <c r="M50" s="205">
        <v>68.5</v>
      </c>
      <c r="N50" s="202"/>
      <c r="O50" s="202"/>
      <c r="P50" s="202">
        <v>2826</v>
      </c>
      <c r="Q50" s="202"/>
      <c r="R50" s="202"/>
      <c r="S50" s="81">
        <v>5.9</v>
      </c>
      <c r="T50" s="202"/>
      <c r="U50" s="97"/>
      <c r="V50" s="202">
        <v>410</v>
      </c>
      <c r="W50" s="202"/>
      <c r="X50" s="202"/>
      <c r="Y50" s="81">
        <v>6.91</v>
      </c>
      <c r="Z50" s="202"/>
      <c r="AA50" s="202"/>
      <c r="AB50" s="202">
        <v>2026</v>
      </c>
      <c r="AC50" s="112"/>
      <c r="AD50" s="112"/>
      <c r="AE50" s="205">
        <v>71.5</v>
      </c>
      <c r="AF50" s="202"/>
    </row>
    <row r="51" spans="2:32" ht="12.6" customHeight="1">
      <c r="B51" s="4">
        <f t="shared" si="1"/>
        <v>41587</v>
      </c>
      <c r="C51" s="4"/>
      <c r="D51" s="202">
        <v>1574</v>
      </c>
      <c r="E51" s="202"/>
      <c r="F51" s="202"/>
      <c r="G51" s="81">
        <v>7.94</v>
      </c>
      <c r="H51" s="202"/>
      <c r="I51" s="202"/>
      <c r="J51" s="202">
        <v>8561</v>
      </c>
      <c r="K51" s="202"/>
      <c r="L51" s="202"/>
      <c r="M51" s="205">
        <v>68.5</v>
      </c>
      <c r="N51" s="202"/>
      <c r="O51" s="202"/>
      <c r="P51" s="202">
        <v>2396</v>
      </c>
      <c r="Q51" s="202"/>
      <c r="R51" s="202"/>
      <c r="S51" s="81">
        <v>6.4</v>
      </c>
      <c r="T51" s="202"/>
      <c r="U51" s="97"/>
      <c r="V51" s="202">
        <v>561</v>
      </c>
      <c r="W51" s="202"/>
      <c r="X51" s="202"/>
      <c r="Y51" s="81">
        <v>6.62</v>
      </c>
      <c r="Z51" s="202"/>
      <c r="AA51" s="202"/>
      <c r="AB51" s="202">
        <v>2655</v>
      </c>
      <c r="AC51" s="112"/>
      <c r="AD51" s="112"/>
      <c r="AE51" s="205">
        <v>71.5</v>
      </c>
      <c r="AF51" s="202"/>
    </row>
    <row r="52" spans="2:32" ht="12.6" customHeight="1">
      <c r="B52" s="4">
        <f t="shared" si="1"/>
        <v>41594</v>
      </c>
      <c r="C52" s="4"/>
      <c r="D52" s="202">
        <v>1503</v>
      </c>
      <c r="E52" s="202"/>
      <c r="F52" s="202"/>
      <c r="G52" s="81">
        <v>8.09</v>
      </c>
      <c r="H52" s="202"/>
      <c r="I52" s="202"/>
      <c r="J52" s="202">
        <v>8329</v>
      </c>
      <c r="K52" s="202"/>
      <c r="L52" s="202"/>
      <c r="M52" s="205">
        <v>68.5</v>
      </c>
      <c r="N52" s="202"/>
      <c r="O52" s="202"/>
      <c r="P52" s="202">
        <v>2537</v>
      </c>
      <c r="Q52" s="202"/>
      <c r="R52" s="202"/>
      <c r="S52" s="81">
        <v>6.14</v>
      </c>
      <c r="T52" s="202"/>
      <c r="U52" s="97"/>
      <c r="V52" s="202">
        <v>393</v>
      </c>
      <c r="W52" s="202"/>
      <c r="X52" s="202"/>
      <c r="Y52" s="81">
        <v>6.99</v>
      </c>
      <c r="Z52" s="202"/>
      <c r="AA52" s="202"/>
      <c r="AB52" s="202">
        <v>1964</v>
      </c>
      <c r="AC52" s="112"/>
      <c r="AD52" s="112"/>
      <c r="AE52" s="205">
        <v>71.5</v>
      </c>
      <c r="AF52" s="202"/>
    </row>
    <row r="53" spans="2:32" ht="12.6" customHeight="1">
      <c r="B53" s="4">
        <f t="shared" si="1"/>
        <v>41601</v>
      </c>
      <c r="C53" s="4"/>
      <c r="D53" s="202">
        <v>1303</v>
      </c>
      <c r="E53" s="202"/>
      <c r="F53" s="202"/>
      <c r="G53" s="81">
        <v>8.07</v>
      </c>
      <c r="H53" s="202"/>
      <c r="I53" s="202"/>
      <c r="J53" s="202">
        <v>7203</v>
      </c>
      <c r="K53" s="202"/>
      <c r="L53" s="202"/>
      <c r="M53" s="205">
        <v>68.5</v>
      </c>
      <c r="N53" s="202"/>
      <c r="O53" s="202"/>
      <c r="P53" s="202">
        <v>2384</v>
      </c>
      <c r="Q53" s="202"/>
      <c r="R53" s="202"/>
      <c r="S53" s="81">
        <v>5.87</v>
      </c>
      <c r="T53" s="202"/>
      <c r="U53" s="97"/>
      <c r="V53" s="202">
        <v>511</v>
      </c>
      <c r="W53" s="202"/>
      <c r="X53" s="202"/>
      <c r="Y53" s="81">
        <v>6.51</v>
      </c>
      <c r="Z53" s="202"/>
      <c r="AA53" s="202"/>
      <c r="AB53" s="202">
        <v>2379</v>
      </c>
      <c r="AC53" s="112"/>
      <c r="AD53" s="112"/>
      <c r="AE53" s="205">
        <v>71.5</v>
      </c>
      <c r="AF53" s="202"/>
    </row>
    <row r="54" spans="2:32" ht="12.6" customHeight="1">
      <c r="B54" s="4">
        <f t="shared" si="1"/>
        <v>41608</v>
      </c>
      <c r="C54" s="4"/>
      <c r="D54" s="202">
        <v>971</v>
      </c>
      <c r="E54" s="202"/>
      <c r="F54" s="202"/>
      <c r="G54" s="81">
        <v>7.58</v>
      </c>
      <c r="H54" s="202"/>
      <c r="I54" s="202"/>
      <c r="J54" s="202">
        <v>5042</v>
      </c>
      <c r="K54" s="202"/>
      <c r="L54" s="202"/>
      <c r="M54" s="205">
        <v>68.5</v>
      </c>
      <c r="N54" s="202"/>
      <c r="O54" s="202"/>
      <c r="P54" s="202">
        <v>1572</v>
      </c>
      <c r="Q54" s="202"/>
      <c r="R54" s="202"/>
      <c r="S54" s="81">
        <v>5.82</v>
      </c>
      <c r="T54" s="202"/>
      <c r="U54" s="97"/>
      <c r="V54" s="202">
        <v>411</v>
      </c>
      <c r="W54" s="202"/>
      <c r="X54" s="202"/>
      <c r="Y54" s="81">
        <v>6.48</v>
      </c>
      <c r="Z54" s="202"/>
      <c r="AA54" s="202"/>
      <c r="AB54" s="202">
        <v>1904</v>
      </c>
      <c r="AC54" s="112"/>
      <c r="AD54" s="112"/>
      <c r="AE54" s="205">
        <v>71.5</v>
      </c>
      <c r="AF54" s="202"/>
    </row>
    <row r="55" spans="2:32" ht="12.6" customHeight="1">
      <c r="B55" s="4">
        <f t="shared" si="1"/>
        <v>41615</v>
      </c>
      <c r="C55" s="4"/>
      <c r="D55" s="202">
        <v>1501</v>
      </c>
      <c r="E55" s="202"/>
      <c r="F55" s="202"/>
      <c r="G55" s="81">
        <v>8.2100000000000009</v>
      </c>
      <c r="H55" s="202"/>
      <c r="I55" s="202"/>
      <c r="J55" s="202">
        <v>8441</v>
      </c>
      <c r="K55" s="202"/>
      <c r="L55" s="202"/>
      <c r="M55" s="205">
        <v>68.5</v>
      </c>
      <c r="N55" s="202"/>
      <c r="O55" s="202"/>
      <c r="P55" s="202">
        <v>3247</v>
      </c>
      <c r="Q55" s="202"/>
      <c r="R55" s="202"/>
      <c r="S55" s="81">
        <v>5.53</v>
      </c>
      <c r="T55" s="202"/>
      <c r="U55" s="97"/>
      <c r="V55" s="202">
        <v>638</v>
      </c>
      <c r="W55" s="202"/>
      <c r="X55" s="202"/>
      <c r="Y55" s="81">
        <v>6.61</v>
      </c>
      <c r="Z55" s="202"/>
      <c r="AA55" s="202"/>
      <c r="AB55" s="202">
        <v>3015</v>
      </c>
      <c r="AC55" s="112"/>
      <c r="AD55" s="112"/>
      <c r="AE55" s="205">
        <v>71.5</v>
      </c>
      <c r="AF55" s="202"/>
    </row>
    <row r="56" spans="2:32" ht="12.6" customHeight="1">
      <c r="B56" s="4">
        <f t="shared" si="1"/>
        <v>41622</v>
      </c>
      <c r="C56" s="4"/>
      <c r="D56" s="202">
        <v>1568</v>
      </c>
      <c r="E56" s="202"/>
      <c r="F56" s="202"/>
      <c r="G56" s="81">
        <v>8.01</v>
      </c>
      <c r="H56" s="202"/>
      <c r="I56" s="202"/>
      <c r="J56" s="202">
        <v>8603</v>
      </c>
      <c r="K56" s="202"/>
      <c r="L56" s="202"/>
      <c r="M56" s="205">
        <v>68.5</v>
      </c>
      <c r="N56" s="202"/>
      <c r="O56" s="202"/>
      <c r="P56" s="202">
        <v>3217</v>
      </c>
      <c r="Q56" s="202"/>
      <c r="R56" s="202"/>
      <c r="S56" s="81">
        <v>5.49</v>
      </c>
      <c r="T56" s="202"/>
      <c r="U56" s="97"/>
      <c r="V56" s="202">
        <v>470</v>
      </c>
      <c r="W56" s="202"/>
      <c r="X56" s="202"/>
      <c r="Y56" s="81">
        <v>6.96</v>
      </c>
      <c r="Z56" s="202"/>
      <c r="AA56" s="202"/>
      <c r="AB56" s="202">
        <v>2339</v>
      </c>
      <c r="AC56" s="112"/>
      <c r="AD56" s="112"/>
      <c r="AE56" s="205">
        <v>71.5</v>
      </c>
      <c r="AF56" s="202"/>
    </row>
    <row r="57" spans="2:32" ht="12.6" customHeight="1">
      <c r="B57" s="4">
        <f t="shared" si="1"/>
        <v>41629</v>
      </c>
      <c r="C57" s="4"/>
      <c r="D57" s="202">
        <v>1360</v>
      </c>
      <c r="E57" s="202"/>
      <c r="F57" s="202"/>
      <c r="G57" s="81">
        <v>6.95</v>
      </c>
      <c r="H57" s="202"/>
      <c r="I57" s="202"/>
      <c r="J57" s="202">
        <v>6475</v>
      </c>
      <c r="K57" s="202"/>
      <c r="L57" s="202"/>
      <c r="M57" s="205">
        <v>68.5</v>
      </c>
      <c r="N57" s="202"/>
      <c r="O57" s="202"/>
      <c r="P57" s="202">
        <v>3088</v>
      </c>
      <c r="Q57" s="202"/>
      <c r="R57" s="202"/>
      <c r="S57" s="81">
        <v>4.8600000000000003</v>
      </c>
      <c r="T57" s="202"/>
      <c r="U57" s="97"/>
      <c r="V57" s="202">
        <v>465</v>
      </c>
      <c r="W57" s="202"/>
      <c r="X57" s="202"/>
      <c r="Y57" s="81">
        <v>6.95</v>
      </c>
      <c r="Z57" s="202"/>
      <c r="AA57" s="202"/>
      <c r="AB57" s="202">
        <v>2311</v>
      </c>
      <c r="AC57" s="112"/>
      <c r="AD57" s="112"/>
      <c r="AE57" s="205">
        <v>71.5</v>
      </c>
      <c r="AF57" s="202"/>
    </row>
    <row r="58" spans="2:32" ht="12.6" customHeight="1">
      <c r="B58" s="4">
        <f t="shared" si="1"/>
        <v>41636</v>
      </c>
      <c r="C58" s="4"/>
      <c r="D58" s="202">
        <v>706</v>
      </c>
      <c r="E58" s="202"/>
      <c r="F58" s="202"/>
      <c r="G58" s="81">
        <v>7.51</v>
      </c>
      <c r="H58" s="202"/>
      <c r="I58" s="202"/>
      <c r="J58" s="202">
        <v>3632</v>
      </c>
      <c r="K58" s="202"/>
      <c r="L58" s="202"/>
      <c r="M58" s="205">
        <v>68.5</v>
      </c>
      <c r="N58" s="202"/>
      <c r="O58" s="202"/>
      <c r="P58" s="202">
        <v>1602</v>
      </c>
      <c r="Q58" s="202"/>
      <c r="R58" s="202"/>
      <c r="S58" s="81">
        <v>4.9800000000000004</v>
      </c>
      <c r="T58" s="202"/>
      <c r="U58" s="97"/>
      <c r="V58" s="202">
        <v>280</v>
      </c>
      <c r="W58" s="202"/>
      <c r="X58" s="202"/>
      <c r="Y58" s="81">
        <v>6.72</v>
      </c>
      <c r="Z58" s="202"/>
      <c r="AA58" s="202"/>
      <c r="AB58" s="202">
        <v>1345</v>
      </c>
      <c r="AC58" s="112"/>
      <c r="AD58" s="112"/>
      <c r="AE58" s="205">
        <v>71.5</v>
      </c>
      <c r="AF58" s="202"/>
    </row>
    <row r="59" spans="2:32" ht="0.75" customHeight="1">
      <c r="B59" s="4"/>
      <c r="C59" s="4"/>
      <c r="D59" s="202"/>
      <c r="E59" s="202"/>
      <c r="F59" s="202"/>
      <c r="G59" s="81"/>
      <c r="H59" s="202"/>
      <c r="J59" s="207">
        <f>SUM(J7:J57)</f>
        <v>407452</v>
      </c>
      <c r="K59" s="202"/>
      <c r="L59" s="202"/>
      <c r="M59" s="202"/>
      <c r="N59" s="202"/>
      <c r="O59" s="202"/>
      <c r="P59" s="202"/>
      <c r="Q59" s="202"/>
      <c r="R59" s="202"/>
      <c r="S59" s="81"/>
      <c r="T59" s="202"/>
      <c r="U59" s="202"/>
      <c r="V59" s="202"/>
      <c r="W59" s="202"/>
      <c r="X59" s="202"/>
      <c r="Y59" s="81"/>
      <c r="Z59" s="202"/>
      <c r="AB59" s="202"/>
      <c r="AC59" s="202"/>
      <c r="AD59" s="202"/>
      <c r="AE59" s="202"/>
      <c r="AF59" s="202"/>
    </row>
    <row r="60" spans="2:32">
      <c r="B60" s="24" t="s">
        <v>230</v>
      </c>
      <c r="C60" s="24"/>
      <c r="D60" s="202">
        <f>SUM(D7:D58)</f>
        <v>75875</v>
      </c>
      <c r="E60" s="202"/>
      <c r="F60" s="202"/>
      <c r="G60" s="81"/>
      <c r="H60" s="202"/>
      <c r="J60" s="202">
        <f>SUM(J7:J58)</f>
        <v>411084</v>
      </c>
      <c r="K60" s="202"/>
      <c r="L60" s="202"/>
      <c r="M60" s="202"/>
      <c r="N60" s="202"/>
      <c r="O60" s="202"/>
      <c r="P60" s="202">
        <f>SUM(P7:P58)</f>
        <v>151148</v>
      </c>
      <c r="Q60" s="202"/>
      <c r="R60" s="202"/>
      <c r="S60" s="81"/>
      <c r="T60" s="202"/>
      <c r="U60" s="202"/>
      <c r="V60" s="202">
        <f>SUM(V7:V58)</f>
        <v>22753</v>
      </c>
      <c r="W60" s="202"/>
      <c r="X60" s="202"/>
      <c r="Y60" s="81"/>
      <c r="Z60" s="202"/>
      <c r="AB60" s="207">
        <f>SUM(AB7:AB58)</f>
        <v>109516</v>
      </c>
      <c r="AC60" s="202"/>
      <c r="AD60" s="202"/>
      <c r="AE60" s="202"/>
      <c r="AF60" s="202"/>
    </row>
    <row r="61" spans="2:32">
      <c r="B61" s="24" t="s">
        <v>231</v>
      </c>
      <c r="C61" s="24"/>
      <c r="D61" s="202">
        <v>80930</v>
      </c>
      <c r="E61" s="202"/>
      <c r="F61" s="202"/>
      <c r="G61" s="202"/>
      <c r="H61" s="202"/>
      <c r="J61" s="208">
        <v>422729</v>
      </c>
      <c r="K61" s="202"/>
      <c r="L61" s="202"/>
      <c r="M61" s="202"/>
      <c r="N61" s="202"/>
      <c r="O61" s="202"/>
      <c r="P61" s="202">
        <v>157122</v>
      </c>
      <c r="Q61" s="202"/>
      <c r="R61" s="202"/>
      <c r="S61" s="202"/>
      <c r="T61" s="202"/>
      <c r="U61" s="202"/>
      <c r="V61" s="202">
        <v>21412</v>
      </c>
      <c r="W61" s="202"/>
      <c r="X61" s="202"/>
      <c r="Y61" s="202"/>
      <c r="Z61" s="202"/>
      <c r="AB61" s="202">
        <v>102600</v>
      </c>
      <c r="AC61" s="202"/>
      <c r="AD61" s="202"/>
      <c r="AE61" s="202"/>
      <c r="AF61" s="202"/>
    </row>
    <row r="62" spans="2:32" ht="0.75" customHeight="1">
      <c r="B62" s="24"/>
      <c r="C62" s="24"/>
      <c r="D62" s="210"/>
      <c r="E62" s="211"/>
      <c r="F62" s="211"/>
      <c r="G62" s="212"/>
      <c r="H62" s="211"/>
      <c r="J62" s="203"/>
      <c r="K62" s="213"/>
      <c r="L62" s="213"/>
      <c r="M62" s="213"/>
      <c r="N62" s="213"/>
      <c r="O62" s="213"/>
      <c r="P62" s="210"/>
      <c r="Q62" s="211"/>
      <c r="R62" s="211"/>
      <c r="S62" s="212"/>
      <c r="T62" s="211"/>
      <c r="U62" s="93"/>
      <c r="V62" s="210"/>
      <c r="W62" s="211"/>
      <c r="X62" s="211"/>
      <c r="Y62" s="212"/>
      <c r="Z62" s="211"/>
      <c r="AB62" s="213"/>
      <c r="AC62" s="213"/>
      <c r="AD62" s="213"/>
      <c r="AE62" s="213"/>
      <c r="AF62" s="213"/>
    </row>
    <row r="63" spans="2:32" ht="12.75" customHeight="1">
      <c r="B63" s="91" t="s">
        <v>259</v>
      </c>
      <c r="J63" s="107"/>
    </row>
    <row r="64" spans="2:32" ht="12.75" customHeight="1">
      <c r="B64" s="91" t="s">
        <v>233</v>
      </c>
    </row>
  </sheetData>
  <mergeCells count="13">
    <mergeCell ref="Y6:Z6"/>
    <mergeCell ref="AB6:AC6"/>
    <mergeCell ref="AE6:AF6"/>
    <mergeCell ref="D5:N5"/>
    <mergeCell ref="P5:T5"/>
    <mergeCell ref="V5:AF5"/>
    <mergeCell ref="D6:E6"/>
    <mergeCell ref="G6:H6"/>
    <mergeCell ref="J6:K6"/>
    <mergeCell ref="M6:N6"/>
    <mergeCell ref="P6:Q6"/>
    <mergeCell ref="S6:T6"/>
    <mergeCell ref="V6:W6"/>
  </mergeCells>
  <pageMargins left="0.24" right="0.24" top="0.17" bottom="0.19" header="0.17" footer="0.17"/>
  <pageSetup scale="96" orientation="portrait" r:id="rId1"/>
  <headerFooter>
    <oddFooter>&amp;C&amp;"Arial,Regular"&amp;9 41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AC64"/>
  <sheetViews>
    <sheetView showGridLines="0" zoomScaleNormal="100" zoomScaleSheetLayoutView="100" workbookViewId="0">
      <selection activeCell="G60" sqref="G60"/>
    </sheetView>
  </sheetViews>
  <sheetFormatPr defaultColWidth="8" defaultRowHeight="12"/>
  <cols>
    <col min="1" max="1" width="3.625" style="91" customWidth="1"/>
    <col min="2" max="2" width="7.5" style="91" customWidth="1"/>
    <col min="3" max="3" width="2.125" style="91" customWidth="1"/>
    <col min="4" max="4" width="8" style="91" customWidth="1"/>
    <col min="5" max="5" width="2.5" style="91" customWidth="1"/>
    <col min="6" max="6" width="0.75" style="91" customWidth="1"/>
    <col min="7" max="7" width="5.75" style="91" customWidth="1"/>
    <col min="8" max="8" width="2.625" style="91" customWidth="1"/>
    <col min="9" max="9" width="0.75" style="91" customWidth="1"/>
    <col min="10" max="10" width="3.875" style="91" customWidth="1"/>
    <col min="11" max="11" width="2.125" style="91" customWidth="1"/>
    <col min="12" max="12" width="0.875" style="91" customWidth="1"/>
    <col min="13" max="13" width="8" style="91" customWidth="1"/>
    <col min="14" max="14" width="2.125" style="91" customWidth="1"/>
    <col min="15" max="15" width="0.75" style="91" customWidth="1"/>
    <col min="16" max="16" width="5.75" style="91" customWidth="1"/>
    <col min="17" max="17" width="2.625" style="91" customWidth="1"/>
    <col min="18" max="18" width="0.75" style="91" customWidth="1"/>
    <col min="19" max="19" width="3.875" style="91" customWidth="1"/>
    <col min="20" max="20" width="2.125" style="91" customWidth="1"/>
    <col min="21" max="21" width="0.875" style="91" customWidth="1"/>
    <col min="22" max="22" width="7.875" style="91" customWidth="1"/>
    <col min="23" max="23" width="2.25" style="91" customWidth="1"/>
    <col min="24" max="24" width="0.75" style="91" customWidth="1"/>
    <col min="25" max="25" width="5.75" style="91" customWidth="1"/>
    <col min="26" max="26" width="2.625" style="91" customWidth="1"/>
    <col min="27" max="27" width="0.75" style="91" customWidth="1"/>
    <col min="28" max="28" width="3.875" style="91" customWidth="1"/>
    <col min="29" max="29" width="1.5" style="91" customWidth="1"/>
    <col min="30" max="16384" width="8" style="91"/>
  </cols>
  <sheetData>
    <row r="2" spans="2:29">
      <c r="D2" s="92" t="s">
        <v>264</v>
      </c>
      <c r="M2" s="92"/>
      <c r="V2" s="92"/>
    </row>
    <row r="3" spans="2:29">
      <c r="D3" s="93" t="s">
        <v>265</v>
      </c>
      <c r="M3" s="93"/>
      <c r="V3" s="93"/>
    </row>
    <row r="4" spans="2:29" ht="12.75" customHeight="1">
      <c r="D4" s="93" t="s">
        <v>266</v>
      </c>
      <c r="M4" s="93"/>
      <c r="V4" s="93"/>
    </row>
    <row r="5" spans="2:29" ht="18.75" customHeight="1">
      <c r="D5" s="154" t="s">
        <v>267</v>
      </c>
      <c r="E5" s="154"/>
      <c r="F5" s="154"/>
      <c r="G5" s="154"/>
      <c r="H5" s="154"/>
      <c r="I5" s="154"/>
      <c r="J5" s="154"/>
      <c r="K5" s="154"/>
      <c r="L5" s="95"/>
      <c r="M5" s="154" t="s">
        <v>268</v>
      </c>
      <c r="N5" s="154"/>
      <c r="O5" s="154"/>
      <c r="P5" s="154"/>
      <c r="Q5" s="154"/>
      <c r="R5" s="154"/>
      <c r="S5" s="154"/>
      <c r="T5" s="154"/>
      <c r="U5" s="95"/>
      <c r="V5" s="154" t="s">
        <v>269</v>
      </c>
      <c r="W5" s="154"/>
      <c r="X5" s="154"/>
      <c r="Y5" s="154"/>
      <c r="Z5" s="154"/>
      <c r="AA5" s="154"/>
      <c r="AB5" s="154"/>
      <c r="AC5" s="154"/>
    </row>
    <row r="6" spans="2:29" ht="26.25" customHeight="1">
      <c r="D6" s="96" t="s">
        <v>255</v>
      </c>
      <c r="E6" s="96"/>
      <c r="F6" s="97"/>
      <c r="G6" s="96" t="s">
        <v>256</v>
      </c>
      <c r="H6" s="96"/>
      <c r="I6" s="97"/>
      <c r="J6" s="96" t="s">
        <v>270</v>
      </c>
      <c r="K6" s="96"/>
      <c r="L6" s="98"/>
      <c r="M6" s="96" t="s">
        <v>255</v>
      </c>
      <c r="N6" s="96"/>
      <c r="O6" s="97"/>
      <c r="P6" s="96" t="s">
        <v>256</v>
      </c>
      <c r="Q6" s="96"/>
      <c r="R6" s="97"/>
      <c r="S6" s="96" t="s">
        <v>270</v>
      </c>
      <c r="T6" s="96"/>
      <c r="U6" s="98"/>
      <c r="V6" s="96" t="s">
        <v>255</v>
      </c>
      <c r="W6" s="96"/>
      <c r="X6" s="97"/>
      <c r="Y6" s="96" t="s">
        <v>256</v>
      </c>
      <c r="Z6" s="96"/>
      <c r="AA6" s="97"/>
      <c r="AB6" s="96" t="s">
        <v>270</v>
      </c>
      <c r="AC6" s="96"/>
    </row>
    <row r="7" spans="2:29" ht="12.6" customHeight="1">
      <c r="B7" s="4">
        <v>41279</v>
      </c>
      <c r="C7" s="4"/>
      <c r="D7" s="202">
        <v>35031</v>
      </c>
      <c r="E7" s="100"/>
      <c r="F7" s="100"/>
      <c r="G7" s="81">
        <v>3.83</v>
      </c>
      <c r="H7" s="100"/>
      <c r="I7" s="100"/>
      <c r="J7" s="158">
        <v>27</v>
      </c>
      <c r="K7" s="112"/>
      <c r="L7" s="112"/>
      <c r="M7" s="202">
        <v>42702</v>
      </c>
      <c r="N7" s="100"/>
      <c r="O7" s="100"/>
      <c r="P7" s="81">
        <v>5.32</v>
      </c>
      <c r="Q7" s="100"/>
      <c r="R7" s="100"/>
      <c r="S7" s="158">
        <v>33</v>
      </c>
      <c r="T7" s="112"/>
      <c r="U7" s="112"/>
      <c r="V7" s="202">
        <v>30490</v>
      </c>
      <c r="W7" s="100"/>
      <c r="X7" s="100"/>
      <c r="Y7" s="81">
        <v>6.77</v>
      </c>
      <c r="Z7" s="100"/>
      <c r="AA7" s="100"/>
      <c r="AB7" s="158">
        <v>23</v>
      </c>
      <c r="AC7" s="112"/>
    </row>
    <row r="8" spans="2:29" ht="12.6" customHeight="1">
      <c r="B8" s="4">
        <f t="shared" ref="B8:B14" si="0">B7+7</f>
        <v>41286</v>
      </c>
      <c r="C8" s="4"/>
      <c r="D8" s="202">
        <v>35944</v>
      </c>
      <c r="E8" s="100"/>
      <c r="F8" s="100"/>
      <c r="G8" s="81">
        <v>3.8</v>
      </c>
      <c r="H8" s="100"/>
      <c r="I8" s="100"/>
      <c r="J8" s="158">
        <v>23</v>
      </c>
      <c r="K8" s="100"/>
      <c r="L8" s="100"/>
      <c r="M8" s="202">
        <v>60443</v>
      </c>
      <c r="N8" s="100"/>
      <c r="O8" s="100"/>
      <c r="P8" s="81">
        <v>5.47</v>
      </c>
      <c r="Q8" s="100"/>
      <c r="R8" s="100"/>
      <c r="S8" s="158">
        <v>38</v>
      </c>
      <c r="T8" s="100"/>
      <c r="U8" s="100"/>
      <c r="V8" s="202">
        <v>32127</v>
      </c>
      <c r="W8" s="100"/>
      <c r="X8" s="100"/>
      <c r="Y8" s="81">
        <v>6.77</v>
      </c>
      <c r="Z8" s="100"/>
      <c r="AA8" s="100"/>
      <c r="AB8" s="158">
        <v>20</v>
      </c>
      <c r="AC8" s="100"/>
    </row>
    <row r="9" spans="2:29" ht="12.6" customHeight="1">
      <c r="B9" s="4">
        <f t="shared" si="0"/>
        <v>41293</v>
      </c>
      <c r="C9" s="4"/>
      <c r="D9" s="202">
        <v>43552</v>
      </c>
      <c r="E9" s="100"/>
      <c r="F9" s="100"/>
      <c r="G9" s="81">
        <v>3.74</v>
      </c>
      <c r="H9" s="100"/>
      <c r="I9" s="100"/>
      <c r="J9" s="158">
        <v>29</v>
      </c>
      <c r="K9" s="100"/>
      <c r="L9" s="100"/>
      <c r="M9" s="202">
        <v>56704</v>
      </c>
      <c r="N9" s="100"/>
      <c r="O9" s="100"/>
      <c r="P9" s="81">
        <v>5.4</v>
      </c>
      <c r="Q9" s="100"/>
      <c r="R9" s="100"/>
      <c r="S9" s="158">
        <v>38</v>
      </c>
      <c r="T9" s="100"/>
      <c r="U9" s="100"/>
      <c r="V9" s="202">
        <v>24350</v>
      </c>
      <c r="W9" s="100"/>
      <c r="X9" s="100"/>
      <c r="Y9" s="81">
        <v>6.79</v>
      </c>
      <c r="Z9" s="100"/>
      <c r="AA9" s="100"/>
      <c r="AB9" s="158">
        <v>16</v>
      </c>
      <c r="AC9" s="100"/>
    </row>
    <row r="10" spans="2:29" ht="12.6" customHeight="1">
      <c r="B10" s="4">
        <f t="shared" si="0"/>
        <v>41300</v>
      </c>
      <c r="C10" s="4"/>
      <c r="D10" s="202">
        <v>32242</v>
      </c>
      <c r="E10" s="100"/>
      <c r="F10" s="100"/>
      <c r="G10" s="81">
        <v>3.76</v>
      </c>
      <c r="H10" s="100"/>
      <c r="I10" s="100"/>
      <c r="J10" s="158">
        <v>22</v>
      </c>
      <c r="K10" s="100"/>
      <c r="L10" s="100"/>
      <c r="M10" s="202">
        <v>56937</v>
      </c>
      <c r="N10" s="100"/>
      <c r="O10" s="100"/>
      <c r="P10" s="81">
        <v>5.37</v>
      </c>
      <c r="Q10" s="100"/>
      <c r="R10" s="100"/>
      <c r="S10" s="158">
        <v>38</v>
      </c>
      <c r="T10" s="100"/>
      <c r="U10" s="100"/>
      <c r="V10" s="202">
        <v>32755</v>
      </c>
      <c r="W10" s="100"/>
      <c r="X10" s="100"/>
      <c r="Y10" s="81">
        <v>6.68</v>
      </c>
      <c r="Z10" s="100"/>
      <c r="AA10" s="100"/>
      <c r="AB10" s="158">
        <v>22</v>
      </c>
      <c r="AC10" s="100"/>
    </row>
    <row r="11" spans="2:29" ht="12.6" customHeight="1">
      <c r="B11" s="4">
        <f t="shared" si="0"/>
        <v>41307</v>
      </c>
      <c r="C11" s="4"/>
      <c r="D11" s="202">
        <v>36552</v>
      </c>
      <c r="E11" s="100"/>
      <c r="F11" s="100"/>
      <c r="G11" s="81">
        <v>3.78</v>
      </c>
      <c r="H11" s="100"/>
      <c r="I11" s="100"/>
      <c r="J11" s="158">
        <v>23</v>
      </c>
      <c r="K11" s="100"/>
      <c r="L11" s="100"/>
      <c r="M11" s="202">
        <v>63809</v>
      </c>
      <c r="N11" s="100"/>
      <c r="O11" s="100"/>
      <c r="P11" s="81">
        <v>5.38</v>
      </c>
      <c r="Q11" s="100"/>
      <c r="R11" s="100"/>
      <c r="S11" s="158">
        <v>41</v>
      </c>
      <c r="T11" s="100"/>
      <c r="U11" s="100"/>
      <c r="V11" s="202">
        <v>30511</v>
      </c>
      <c r="W11" s="100"/>
      <c r="X11" s="100"/>
      <c r="Y11" s="81">
        <v>6.76</v>
      </c>
      <c r="Z11" s="100"/>
      <c r="AA11" s="100"/>
      <c r="AB11" s="158">
        <v>20</v>
      </c>
      <c r="AC11" s="100"/>
    </row>
    <row r="12" spans="2:29" ht="12.6" customHeight="1">
      <c r="B12" s="4">
        <f t="shared" si="0"/>
        <v>41314</v>
      </c>
      <c r="C12" s="4"/>
      <c r="D12" s="202">
        <v>36606</v>
      </c>
      <c r="E12" s="100"/>
      <c r="F12" s="100"/>
      <c r="G12" s="81">
        <v>3.77</v>
      </c>
      <c r="H12" s="100"/>
      <c r="I12" s="100"/>
      <c r="J12" s="158">
        <v>24</v>
      </c>
      <c r="K12" s="100"/>
      <c r="L12" s="100"/>
      <c r="M12" s="202">
        <v>57347</v>
      </c>
      <c r="N12" s="100"/>
      <c r="O12" s="100"/>
      <c r="P12" s="81">
        <v>5.35</v>
      </c>
      <c r="Q12" s="100"/>
      <c r="R12" s="100"/>
      <c r="S12" s="158">
        <v>37</v>
      </c>
      <c r="T12" s="100"/>
      <c r="U12" s="100"/>
      <c r="V12" s="202">
        <v>30664</v>
      </c>
      <c r="W12" s="100"/>
      <c r="X12" s="100"/>
      <c r="Y12" s="81">
        <v>6.75</v>
      </c>
      <c r="Z12" s="100"/>
      <c r="AA12" s="100"/>
      <c r="AB12" s="158">
        <v>20</v>
      </c>
      <c r="AC12" s="100"/>
    </row>
    <row r="13" spans="2:29" ht="12.6" customHeight="1">
      <c r="B13" s="4">
        <f t="shared" si="0"/>
        <v>41321</v>
      </c>
      <c r="C13" s="4"/>
      <c r="D13" s="202">
        <v>40194</v>
      </c>
      <c r="E13" s="100"/>
      <c r="F13" s="100"/>
      <c r="G13" s="81">
        <v>3.71</v>
      </c>
      <c r="H13" s="100"/>
      <c r="I13" s="100"/>
      <c r="J13" s="158">
        <v>27</v>
      </c>
      <c r="K13" s="100"/>
      <c r="L13" s="100"/>
      <c r="M13" s="202">
        <v>54272</v>
      </c>
      <c r="N13" s="100"/>
      <c r="O13" s="100"/>
      <c r="P13" s="81">
        <v>5.46</v>
      </c>
      <c r="Q13" s="100"/>
      <c r="R13" s="100"/>
      <c r="S13" s="158">
        <v>36</v>
      </c>
      <c r="T13" s="100"/>
      <c r="U13" s="100"/>
      <c r="V13" s="202">
        <v>30374</v>
      </c>
      <c r="W13" s="100"/>
      <c r="X13" s="100"/>
      <c r="Y13" s="81">
        <v>6.71</v>
      </c>
      <c r="Z13" s="100"/>
      <c r="AA13" s="100"/>
      <c r="AB13" s="158">
        <v>20</v>
      </c>
      <c r="AC13" s="100"/>
    </row>
    <row r="14" spans="2:29" ht="12.6" customHeight="1">
      <c r="B14" s="4">
        <f t="shared" si="0"/>
        <v>41328</v>
      </c>
      <c r="C14" s="4"/>
      <c r="D14" s="202">
        <v>40056</v>
      </c>
      <c r="E14" s="100"/>
      <c r="F14" s="100"/>
      <c r="G14" s="81">
        <v>3.84</v>
      </c>
      <c r="H14" s="100"/>
      <c r="I14" s="100"/>
      <c r="J14" s="158">
        <v>26</v>
      </c>
      <c r="K14" s="100"/>
      <c r="L14" s="100"/>
      <c r="M14" s="202">
        <v>48487</v>
      </c>
      <c r="N14" s="100"/>
      <c r="O14" s="100"/>
      <c r="P14" s="81">
        <v>5.46</v>
      </c>
      <c r="Q14" s="100"/>
      <c r="R14" s="100"/>
      <c r="S14" s="158">
        <v>32</v>
      </c>
      <c r="T14" s="100"/>
      <c r="U14" s="100"/>
      <c r="V14" s="202">
        <v>33451</v>
      </c>
      <c r="W14" s="100"/>
      <c r="X14" s="100"/>
      <c r="Y14" s="81">
        <v>6.71</v>
      </c>
      <c r="Z14" s="100"/>
      <c r="AA14" s="100"/>
      <c r="AB14" s="158">
        <v>22</v>
      </c>
      <c r="AC14" s="100"/>
    </row>
    <row r="15" spans="2:29" ht="12.6" customHeight="1">
      <c r="B15" s="4">
        <f>B14+7</f>
        <v>41335</v>
      </c>
      <c r="C15" s="4"/>
      <c r="D15" s="202">
        <v>38986</v>
      </c>
      <c r="E15" s="100"/>
      <c r="F15" s="100"/>
      <c r="G15" s="81">
        <v>3.68</v>
      </c>
      <c r="H15" s="100"/>
      <c r="I15" s="100"/>
      <c r="J15" s="158">
        <v>25</v>
      </c>
      <c r="K15" s="100"/>
      <c r="L15" s="100"/>
      <c r="M15" s="202">
        <v>61369</v>
      </c>
      <c r="N15" s="100"/>
      <c r="O15" s="100"/>
      <c r="P15" s="81">
        <v>5.37</v>
      </c>
      <c r="Q15" s="100"/>
      <c r="R15" s="100"/>
      <c r="S15" s="158">
        <v>40</v>
      </c>
      <c r="T15" s="100"/>
      <c r="U15" s="100"/>
      <c r="V15" s="202">
        <v>28822</v>
      </c>
      <c r="W15" s="100"/>
      <c r="X15" s="100"/>
      <c r="Y15" s="81">
        <v>6.86</v>
      </c>
      <c r="Z15" s="100"/>
      <c r="AA15" s="100"/>
      <c r="AB15" s="158">
        <v>19</v>
      </c>
      <c r="AC15" s="100"/>
    </row>
    <row r="16" spans="2:29" ht="12.6" customHeight="1">
      <c r="B16" s="4">
        <f t="shared" ref="B16:B58" si="1">B15+7</f>
        <v>41342</v>
      </c>
      <c r="C16" s="4"/>
      <c r="D16" s="202">
        <v>36987</v>
      </c>
      <c r="E16" s="100"/>
      <c r="F16" s="100"/>
      <c r="G16" s="81">
        <v>3.85</v>
      </c>
      <c r="H16" s="100"/>
      <c r="I16" s="100"/>
      <c r="J16" s="158">
        <v>24</v>
      </c>
      <c r="K16" s="100"/>
      <c r="L16" s="100"/>
      <c r="M16" s="202">
        <v>59660</v>
      </c>
      <c r="N16" s="100"/>
      <c r="O16" s="100"/>
      <c r="P16" s="81">
        <v>5.37</v>
      </c>
      <c r="Q16" s="100"/>
      <c r="R16" s="100"/>
      <c r="S16" s="158">
        <v>39</v>
      </c>
      <c r="T16" s="100"/>
      <c r="U16" s="100"/>
      <c r="V16" s="202">
        <v>30932</v>
      </c>
      <c r="W16" s="100"/>
      <c r="X16" s="100"/>
      <c r="Y16" s="81">
        <v>6.8</v>
      </c>
      <c r="Z16" s="100"/>
      <c r="AA16" s="100"/>
      <c r="AB16" s="158">
        <v>20</v>
      </c>
      <c r="AC16" s="100"/>
    </row>
    <row r="17" spans="2:29" ht="12.6" customHeight="1">
      <c r="B17" s="4">
        <f t="shared" si="1"/>
        <v>41349</v>
      </c>
      <c r="C17" s="4"/>
      <c r="D17" s="202">
        <v>40492</v>
      </c>
      <c r="E17" s="100"/>
      <c r="F17" s="100"/>
      <c r="G17" s="81">
        <v>3.8</v>
      </c>
      <c r="H17" s="100"/>
      <c r="I17" s="100"/>
      <c r="J17" s="158">
        <v>27</v>
      </c>
      <c r="K17" s="100"/>
      <c r="L17" s="100"/>
      <c r="M17" s="202">
        <v>52157</v>
      </c>
      <c r="N17" s="100"/>
      <c r="O17" s="100"/>
      <c r="P17" s="81">
        <v>5.48</v>
      </c>
      <c r="Q17" s="100"/>
      <c r="R17" s="100"/>
      <c r="S17" s="158">
        <v>34</v>
      </c>
      <c r="T17" s="100"/>
      <c r="U17" s="100"/>
      <c r="V17" s="202">
        <v>31657</v>
      </c>
      <c r="W17" s="100"/>
      <c r="X17" s="100"/>
      <c r="Y17" s="81">
        <v>6.83</v>
      </c>
      <c r="Z17" s="100"/>
      <c r="AA17" s="100"/>
      <c r="AB17" s="158">
        <v>21</v>
      </c>
      <c r="AC17" s="100"/>
    </row>
    <row r="18" spans="2:29" ht="12.6" customHeight="1">
      <c r="B18" s="4">
        <f t="shared" si="1"/>
        <v>41356</v>
      </c>
      <c r="C18" s="4"/>
      <c r="D18" s="202">
        <v>41818</v>
      </c>
      <c r="E18" s="100"/>
      <c r="F18" s="100"/>
      <c r="G18" s="81">
        <v>3.82</v>
      </c>
      <c r="H18" s="100"/>
      <c r="I18" s="100"/>
      <c r="J18" s="158">
        <v>27</v>
      </c>
      <c r="K18" s="100"/>
      <c r="L18" s="100"/>
      <c r="M18" s="202">
        <v>53066</v>
      </c>
      <c r="N18" s="100"/>
      <c r="O18" s="100"/>
      <c r="P18" s="81">
        <v>5.42</v>
      </c>
      <c r="Q18" s="100"/>
      <c r="R18" s="100"/>
      <c r="S18" s="158">
        <v>34</v>
      </c>
      <c r="T18" s="100"/>
      <c r="U18" s="100"/>
      <c r="V18" s="202">
        <v>29466</v>
      </c>
      <c r="W18" s="100"/>
      <c r="X18" s="100"/>
      <c r="Y18" s="81">
        <v>6.82</v>
      </c>
      <c r="Z18" s="100"/>
      <c r="AA18" s="100"/>
      <c r="AB18" s="158">
        <v>19</v>
      </c>
      <c r="AC18" s="100"/>
    </row>
    <row r="19" spans="2:29" ht="12.6" customHeight="1">
      <c r="B19" s="4">
        <f t="shared" si="1"/>
        <v>41363</v>
      </c>
      <c r="C19" s="4"/>
      <c r="D19" s="202">
        <v>45523</v>
      </c>
      <c r="G19" s="81">
        <v>3.69</v>
      </c>
      <c r="H19" s="100"/>
      <c r="J19" s="158">
        <v>30</v>
      </c>
      <c r="M19" s="202">
        <v>47951</v>
      </c>
      <c r="P19" s="81">
        <v>5.36</v>
      </c>
      <c r="Q19" s="100"/>
      <c r="S19" s="158">
        <v>32</v>
      </c>
      <c r="V19" s="202">
        <v>31833</v>
      </c>
      <c r="Y19" s="81">
        <v>6.74</v>
      </c>
      <c r="Z19" s="100"/>
      <c r="AB19" s="158">
        <v>21</v>
      </c>
    </row>
    <row r="20" spans="2:29" ht="12.6" customHeight="1">
      <c r="B20" s="4">
        <f t="shared" si="1"/>
        <v>41370</v>
      </c>
      <c r="C20" s="4"/>
      <c r="D20" s="202">
        <v>39262</v>
      </c>
      <c r="G20" s="81">
        <v>3.76</v>
      </c>
      <c r="H20" s="100"/>
      <c r="J20" s="158">
        <v>26</v>
      </c>
      <c r="M20" s="202">
        <v>58077</v>
      </c>
      <c r="P20" s="81">
        <v>5.41</v>
      </c>
      <c r="Q20" s="100"/>
      <c r="S20" s="158">
        <v>38</v>
      </c>
      <c r="V20" s="202">
        <v>28001</v>
      </c>
      <c r="Y20" s="81">
        <v>6.83</v>
      </c>
      <c r="Z20" s="100"/>
      <c r="AB20" s="158">
        <v>18</v>
      </c>
    </row>
    <row r="21" spans="2:29" ht="12.6" customHeight="1">
      <c r="B21" s="4">
        <f t="shared" si="1"/>
        <v>41377</v>
      </c>
      <c r="C21" s="4"/>
      <c r="D21" s="202">
        <v>39167</v>
      </c>
      <c r="G21" s="81">
        <v>3.74</v>
      </c>
      <c r="H21" s="100"/>
      <c r="J21" s="158">
        <v>25</v>
      </c>
      <c r="M21" s="202">
        <v>56759</v>
      </c>
      <c r="P21" s="81">
        <v>5.45</v>
      </c>
      <c r="Q21" s="100"/>
      <c r="S21" s="158">
        <v>37</v>
      </c>
      <c r="V21" s="202">
        <v>32169</v>
      </c>
      <c r="Y21" s="81">
        <v>6.71</v>
      </c>
      <c r="Z21" s="100"/>
      <c r="AB21" s="158">
        <v>21</v>
      </c>
    </row>
    <row r="22" spans="2:29" ht="12.6" customHeight="1">
      <c r="B22" s="4">
        <f t="shared" si="1"/>
        <v>41384</v>
      </c>
      <c r="C22" s="4"/>
      <c r="D22" s="202">
        <v>43966</v>
      </c>
      <c r="G22" s="81">
        <v>3.67</v>
      </c>
      <c r="H22" s="100"/>
      <c r="J22" s="158">
        <v>29</v>
      </c>
      <c r="M22" s="202">
        <v>50798</v>
      </c>
      <c r="P22" s="81">
        <v>5.45</v>
      </c>
      <c r="Q22" s="100"/>
      <c r="S22" s="158">
        <v>33</v>
      </c>
      <c r="V22" s="202">
        <v>30561</v>
      </c>
      <c r="Y22" s="81">
        <v>6.81</v>
      </c>
      <c r="Z22" s="100"/>
      <c r="AB22" s="158">
        <v>20</v>
      </c>
    </row>
    <row r="23" spans="2:29" ht="12.6" customHeight="1">
      <c r="B23" s="4">
        <f t="shared" si="1"/>
        <v>41391</v>
      </c>
      <c r="C23" s="4"/>
      <c r="D23" s="202">
        <v>47680</v>
      </c>
      <c r="G23" s="81">
        <v>3.72</v>
      </c>
      <c r="H23" s="100"/>
      <c r="J23" s="158">
        <v>31</v>
      </c>
      <c r="M23" s="202">
        <v>52131</v>
      </c>
      <c r="P23" s="81">
        <v>5.45</v>
      </c>
      <c r="Q23" s="100"/>
      <c r="S23" s="158">
        <v>33</v>
      </c>
      <c r="V23" s="202">
        <v>27851</v>
      </c>
      <c r="Y23" s="81">
        <v>6.79</v>
      </c>
      <c r="Z23" s="100"/>
      <c r="AB23" s="158">
        <v>18</v>
      </c>
    </row>
    <row r="24" spans="2:29" ht="12.6" customHeight="1">
      <c r="B24" s="4">
        <f t="shared" si="1"/>
        <v>41398</v>
      </c>
      <c r="C24" s="4"/>
      <c r="D24" s="202">
        <v>39298</v>
      </c>
      <c r="G24" s="81">
        <v>3.83</v>
      </c>
      <c r="H24" s="100"/>
      <c r="J24" s="158">
        <v>25</v>
      </c>
      <c r="M24" s="202">
        <v>55794</v>
      </c>
      <c r="P24" s="81">
        <v>5.31</v>
      </c>
      <c r="Q24" s="100"/>
      <c r="S24" s="158">
        <v>36</v>
      </c>
      <c r="V24" s="202">
        <v>35682</v>
      </c>
      <c r="Y24" s="81">
        <v>6.74</v>
      </c>
      <c r="Z24" s="100"/>
      <c r="AB24" s="158">
        <v>23</v>
      </c>
    </row>
    <row r="25" spans="2:29" ht="12.6" customHeight="1">
      <c r="B25" s="4">
        <f t="shared" si="1"/>
        <v>41405</v>
      </c>
      <c r="C25" s="4"/>
      <c r="D25" s="202">
        <v>39746</v>
      </c>
      <c r="G25" s="81">
        <v>3.82</v>
      </c>
      <c r="H25" s="100"/>
      <c r="J25" s="158">
        <v>25</v>
      </c>
      <c r="M25" s="202">
        <v>58711</v>
      </c>
      <c r="P25" s="81">
        <v>5.43</v>
      </c>
      <c r="Q25" s="100"/>
      <c r="S25" s="158">
        <v>37</v>
      </c>
      <c r="V25" s="202">
        <v>27255</v>
      </c>
      <c r="Y25" s="81">
        <v>6.73</v>
      </c>
      <c r="Z25" s="100"/>
      <c r="AB25" s="158">
        <v>17</v>
      </c>
    </row>
    <row r="26" spans="2:29" ht="12.6" customHeight="1">
      <c r="B26" s="4">
        <f t="shared" si="1"/>
        <v>41412</v>
      </c>
      <c r="C26" s="4"/>
      <c r="D26" s="202">
        <v>40896</v>
      </c>
      <c r="G26" s="81">
        <v>3.75</v>
      </c>
      <c r="H26" s="100"/>
      <c r="J26" s="158">
        <v>26</v>
      </c>
      <c r="M26" s="202">
        <v>54469</v>
      </c>
      <c r="P26" s="81">
        <v>5.42</v>
      </c>
      <c r="Q26" s="100"/>
      <c r="S26" s="158">
        <v>35</v>
      </c>
      <c r="V26" s="202">
        <v>28979</v>
      </c>
      <c r="Y26" s="81">
        <v>6.58</v>
      </c>
      <c r="Z26" s="100"/>
      <c r="AB26" s="158">
        <v>18</v>
      </c>
    </row>
    <row r="27" spans="2:29" ht="12.6" customHeight="1">
      <c r="B27" s="4">
        <f t="shared" si="1"/>
        <v>41419</v>
      </c>
      <c r="C27" s="4"/>
      <c r="D27" s="202">
        <v>47327</v>
      </c>
      <c r="G27" s="81">
        <v>3.78</v>
      </c>
      <c r="H27" s="100"/>
      <c r="J27" s="158">
        <v>30</v>
      </c>
      <c r="M27" s="202">
        <v>57347</v>
      </c>
      <c r="P27" s="81">
        <v>5.52</v>
      </c>
      <c r="Q27" s="100"/>
      <c r="S27" s="158">
        <v>36</v>
      </c>
      <c r="V27" s="202">
        <v>26164</v>
      </c>
      <c r="Y27" s="81">
        <v>6.78</v>
      </c>
      <c r="Z27" s="100"/>
      <c r="AB27" s="158">
        <v>16</v>
      </c>
    </row>
    <row r="28" spans="2:29" ht="12.6" customHeight="1">
      <c r="B28" s="4">
        <f t="shared" si="1"/>
        <v>41426</v>
      </c>
      <c r="C28" s="4"/>
      <c r="D28" s="202">
        <v>38486</v>
      </c>
      <c r="G28" s="81">
        <v>3.85</v>
      </c>
      <c r="H28" s="100"/>
      <c r="J28" s="158">
        <v>28</v>
      </c>
      <c r="M28" s="202">
        <v>51803</v>
      </c>
      <c r="P28" s="81">
        <v>5.4</v>
      </c>
      <c r="Q28" s="100"/>
      <c r="S28" s="158">
        <v>37</v>
      </c>
      <c r="V28" s="202">
        <v>22810</v>
      </c>
      <c r="Y28" s="81">
        <v>6.7</v>
      </c>
      <c r="Z28" s="100"/>
      <c r="AB28" s="158">
        <v>16</v>
      </c>
    </row>
    <row r="29" spans="2:29" ht="12.6" customHeight="1">
      <c r="B29" s="4">
        <f t="shared" si="1"/>
        <v>41433</v>
      </c>
      <c r="C29" s="4"/>
      <c r="D29" s="202">
        <v>42657</v>
      </c>
      <c r="G29" s="81">
        <v>3.8</v>
      </c>
      <c r="H29" s="100"/>
      <c r="J29" s="158">
        <v>27</v>
      </c>
      <c r="M29" s="202">
        <v>57038</v>
      </c>
      <c r="P29" s="81">
        <v>5.42</v>
      </c>
      <c r="Q29" s="100"/>
      <c r="S29" s="158">
        <v>37</v>
      </c>
      <c r="V29" s="202">
        <v>26884</v>
      </c>
      <c r="Y29" s="81">
        <v>6.73</v>
      </c>
      <c r="Z29" s="100"/>
      <c r="AB29" s="158">
        <v>17</v>
      </c>
    </row>
    <row r="30" spans="2:29" ht="12.6" customHeight="1">
      <c r="B30" s="4">
        <f t="shared" si="1"/>
        <v>41440</v>
      </c>
      <c r="C30" s="4"/>
      <c r="D30" s="202">
        <v>43365</v>
      </c>
      <c r="G30" s="81">
        <v>3.8</v>
      </c>
      <c r="H30" s="100"/>
      <c r="J30" s="158">
        <v>28</v>
      </c>
      <c r="M30" s="202">
        <v>55457</v>
      </c>
      <c r="P30" s="81">
        <v>5.47</v>
      </c>
      <c r="Q30" s="100"/>
      <c r="S30" s="158">
        <v>35</v>
      </c>
      <c r="V30" s="202">
        <v>25273</v>
      </c>
      <c r="Y30" s="81">
        <v>6.7</v>
      </c>
      <c r="Z30" s="100"/>
      <c r="AB30" s="158">
        <v>16</v>
      </c>
    </row>
    <row r="31" spans="2:29" ht="12.6" customHeight="1">
      <c r="B31" s="4">
        <f t="shared" si="1"/>
        <v>41447</v>
      </c>
      <c r="C31" s="4"/>
      <c r="D31" s="202">
        <v>41466</v>
      </c>
      <c r="G31" s="81">
        <v>3.8</v>
      </c>
      <c r="H31" s="100"/>
      <c r="J31" s="158">
        <v>27</v>
      </c>
      <c r="M31" s="202">
        <v>50386</v>
      </c>
      <c r="P31" s="81">
        <v>5.42</v>
      </c>
      <c r="Q31" s="100"/>
      <c r="S31" s="158">
        <v>32</v>
      </c>
      <c r="V31" s="202">
        <v>31171</v>
      </c>
      <c r="Y31" s="81">
        <v>6.66</v>
      </c>
      <c r="Z31" s="100"/>
      <c r="AB31" s="158">
        <v>20</v>
      </c>
    </row>
    <row r="32" spans="2:29" ht="12.6" customHeight="1">
      <c r="B32" s="4">
        <f t="shared" si="1"/>
        <v>41454</v>
      </c>
      <c r="C32" s="4"/>
      <c r="D32" s="202">
        <v>41073</v>
      </c>
      <c r="G32" s="81">
        <v>3.78</v>
      </c>
      <c r="H32" s="100"/>
      <c r="J32" s="158">
        <v>25</v>
      </c>
      <c r="M32" s="202">
        <v>65526</v>
      </c>
      <c r="P32" s="81">
        <v>5.48</v>
      </c>
      <c r="Q32" s="100"/>
      <c r="S32" s="158">
        <v>41</v>
      </c>
      <c r="V32" s="202">
        <v>26821</v>
      </c>
      <c r="Y32" s="81">
        <v>6.84</v>
      </c>
      <c r="Z32" s="100"/>
      <c r="AB32" s="158">
        <v>17</v>
      </c>
    </row>
    <row r="33" spans="2:28" ht="12.6" customHeight="1">
      <c r="B33" s="4">
        <f t="shared" si="1"/>
        <v>41461</v>
      </c>
      <c r="C33" s="4"/>
      <c r="D33" s="202">
        <v>36077</v>
      </c>
      <c r="G33" s="81">
        <v>3.83</v>
      </c>
      <c r="H33" s="100"/>
      <c r="J33" s="158">
        <v>26</v>
      </c>
      <c r="M33" s="202">
        <v>57587</v>
      </c>
      <c r="P33" s="81">
        <v>5.35</v>
      </c>
      <c r="Q33" s="100"/>
      <c r="S33" s="158">
        <v>42</v>
      </c>
      <c r="V33" s="202">
        <v>20108</v>
      </c>
      <c r="Y33" s="81">
        <v>6.82</v>
      </c>
      <c r="Z33" s="100"/>
      <c r="AB33" s="158">
        <v>15</v>
      </c>
    </row>
    <row r="34" spans="2:28" ht="12.6" customHeight="1">
      <c r="B34" s="4">
        <f t="shared" si="1"/>
        <v>41468</v>
      </c>
      <c r="C34" s="4"/>
      <c r="D34" s="202">
        <v>41732</v>
      </c>
      <c r="G34" s="81">
        <v>3.76</v>
      </c>
      <c r="H34" s="100"/>
      <c r="J34" s="158">
        <v>26</v>
      </c>
      <c r="M34" s="202">
        <v>61849</v>
      </c>
      <c r="P34" s="81">
        <v>5.46</v>
      </c>
      <c r="Q34" s="100"/>
      <c r="S34" s="158">
        <v>39</v>
      </c>
      <c r="V34" s="202">
        <v>22767</v>
      </c>
      <c r="Y34" s="81">
        <v>6.82</v>
      </c>
      <c r="Z34" s="100"/>
      <c r="AB34" s="158">
        <v>14</v>
      </c>
    </row>
    <row r="35" spans="2:28" ht="12.6" customHeight="1">
      <c r="B35" s="4">
        <f t="shared" si="1"/>
        <v>41475</v>
      </c>
      <c r="C35" s="4"/>
      <c r="D35" s="202">
        <v>47559</v>
      </c>
      <c r="G35" s="81">
        <v>3.81</v>
      </c>
      <c r="H35" s="100"/>
      <c r="J35" s="158">
        <v>31</v>
      </c>
      <c r="M35" s="202">
        <v>54961</v>
      </c>
      <c r="P35" s="81">
        <v>5.48</v>
      </c>
      <c r="Q35" s="100"/>
      <c r="S35" s="158">
        <v>35</v>
      </c>
      <c r="V35" s="202">
        <v>25035</v>
      </c>
      <c r="Y35" s="81">
        <v>6.83</v>
      </c>
      <c r="Z35" s="100"/>
      <c r="AB35" s="158">
        <v>16</v>
      </c>
    </row>
    <row r="36" spans="2:28" ht="12.6" customHeight="1">
      <c r="B36" s="4">
        <f t="shared" si="1"/>
        <v>41482</v>
      </c>
      <c r="C36" s="4"/>
      <c r="D36" s="202">
        <v>41047</v>
      </c>
      <c r="G36" s="81">
        <v>3.79</v>
      </c>
      <c r="H36" s="100"/>
      <c r="J36" s="158">
        <v>26</v>
      </c>
      <c r="M36" s="202">
        <v>59364</v>
      </c>
      <c r="P36" s="81">
        <v>5.39</v>
      </c>
      <c r="Q36" s="100"/>
      <c r="S36" s="158">
        <v>38</v>
      </c>
      <c r="V36" s="202">
        <v>29810</v>
      </c>
      <c r="Y36" s="81">
        <v>6.77</v>
      </c>
      <c r="Z36" s="100"/>
      <c r="AB36" s="158">
        <v>19</v>
      </c>
    </row>
    <row r="37" spans="2:28" ht="12.6" customHeight="1">
      <c r="B37" s="4">
        <f t="shared" si="1"/>
        <v>41489</v>
      </c>
      <c r="C37" s="4"/>
      <c r="D37" s="202">
        <v>43402</v>
      </c>
      <c r="G37" s="81">
        <v>3.85</v>
      </c>
      <c r="H37" s="100"/>
      <c r="J37" s="158">
        <v>28</v>
      </c>
      <c r="M37" s="202">
        <v>54209</v>
      </c>
      <c r="P37" s="81">
        <v>5.47</v>
      </c>
      <c r="Q37" s="100"/>
      <c r="S37" s="158">
        <v>34</v>
      </c>
      <c r="V37" s="202">
        <v>32482</v>
      </c>
      <c r="Y37" s="81">
        <v>6.77</v>
      </c>
      <c r="Z37" s="100"/>
      <c r="AB37" s="158">
        <v>21</v>
      </c>
    </row>
    <row r="38" spans="2:28" ht="12.6" customHeight="1">
      <c r="B38" s="4">
        <f t="shared" si="1"/>
        <v>41496</v>
      </c>
      <c r="C38" s="4"/>
      <c r="D38" s="202">
        <v>48920</v>
      </c>
      <c r="G38" s="81">
        <v>3.62</v>
      </c>
      <c r="H38" s="100"/>
      <c r="J38" s="158">
        <v>31</v>
      </c>
      <c r="M38" s="202">
        <v>55512</v>
      </c>
      <c r="P38" s="81">
        <v>5.49</v>
      </c>
      <c r="Q38" s="100"/>
      <c r="S38" s="158">
        <v>35</v>
      </c>
      <c r="V38" s="202">
        <v>27758</v>
      </c>
      <c r="Y38" s="81">
        <v>6.72</v>
      </c>
      <c r="Z38" s="100"/>
      <c r="AB38" s="158">
        <v>17</v>
      </c>
    </row>
    <row r="39" spans="2:28" ht="12.6" customHeight="1">
      <c r="B39" s="4">
        <f t="shared" si="1"/>
        <v>41503</v>
      </c>
      <c r="C39" s="4"/>
      <c r="D39" s="202">
        <v>41113</v>
      </c>
      <c r="G39" s="81">
        <v>3.59</v>
      </c>
      <c r="H39" s="100"/>
      <c r="J39" s="158">
        <v>26</v>
      </c>
      <c r="M39" s="202">
        <v>64932</v>
      </c>
      <c r="P39" s="81">
        <v>5.46</v>
      </c>
      <c r="Q39" s="100"/>
      <c r="S39" s="158">
        <v>41</v>
      </c>
      <c r="V39" s="202">
        <v>24868</v>
      </c>
      <c r="Y39" s="81">
        <v>6.79</v>
      </c>
      <c r="Z39" s="100"/>
      <c r="AB39" s="158">
        <v>16</v>
      </c>
    </row>
    <row r="40" spans="2:28" ht="12.6" customHeight="1">
      <c r="B40" s="4">
        <f t="shared" si="1"/>
        <v>41510</v>
      </c>
      <c r="C40" s="4"/>
      <c r="D40" s="202">
        <v>44147</v>
      </c>
      <c r="G40" s="81">
        <v>3.75</v>
      </c>
      <c r="H40" s="100"/>
      <c r="J40" s="158">
        <v>27</v>
      </c>
      <c r="M40" s="202">
        <v>57221</v>
      </c>
      <c r="P40" s="81">
        <v>5.35</v>
      </c>
      <c r="Q40" s="100"/>
      <c r="S40" s="158">
        <v>35</v>
      </c>
      <c r="V40" s="202">
        <v>31968</v>
      </c>
      <c r="Y40" s="81">
        <v>6.75</v>
      </c>
      <c r="Z40" s="100"/>
      <c r="AB40" s="158">
        <v>20</v>
      </c>
    </row>
    <row r="41" spans="2:28" ht="12.6" customHeight="1">
      <c r="B41" s="4">
        <f t="shared" si="1"/>
        <v>41517</v>
      </c>
      <c r="C41" s="4"/>
      <c r="D41" s="202">
        <v>40296</v>
      </c>
      <c r="G41" s="81">
        <v>3.82</v>
      </c>
      <c r="H41" s="100"/>
      <c r="J41" s="158">
        <v>25</v>
      </c>
      <c r="M41" s="202">
        <v>56389</v>
      </c>
      <c r="P41" s="81">
        <v>5.44</v>
      </c>
      <c r="Q41" s="100"/>
      <c r="S41" s="158">
        <v>35</v>
      </c>
      <c r="V41" s="202">
        <v>34815</v>
      </c>
      <c r="Y41" s="81">
        <v>6.72</v>
      </c>
      <c r="Z41" s="100"/>
      <c r="AB41" s="158">
        <v>21</v>
      </c>
    </row>
    <row r="42" spans="2:28" ht="12.6" customHeight="1">
      <c r="B42" s="4">
        <f t="shared" si="1"/>
        <v>41524</v>
      </c>
      <c r="C42" s="4"/>
      <c r="D42" s="202">
        <v>40870</v>
      </c>
      <c r="G42" s="81">
        <v>3.53</v>
      </c>
      <c r="H42" s="100"/>
      <c r="J42" s="158">
        <v>29</v>
      </c>
      <c r="M42" s="202">
        <v>50102</v>
      </c>
      <c r="P42" s="81">
        <v>5.43</v>
      </c>
      <c r="Q42" s="100"/>
      <c r="S42" s="158">
        <v>36</v>
      </c>
      <c r="V42" s="202">
        <v>26263</v>
      </c>
      <c r="Y42" s="81">
        <v>6.75</v>
      </c>
      <c r="Z42" s="100"/>
      <c r="AB42" s="158">
        <v>19</v>
      </c>
    </row>
    <row r="43" spans="2:28" ht="12.6" customHeight="1">
      <c r="B43" s="4">
        <f t="shared" si="1"/>
        <v>41531</v>
      </c>
      <c r="C43" s="4"/>
      <c r="D43" s="202">
        <v>47352</v>
      </c>
      <c r="G43" s="81">
        <v>3.74</v>
      </c>
      <c r="H43" s="100"/>
      <c r="J43" s="158">
        <v>30</v>
      </c>
      <c r="M43" s="202">
        <v>50466</v>
      </c>
      <c r="P43" s="81">
        <v>5.49</v>
      </c>
      <c r="Q43" s="100"/>
      <c r="S43" s="158">
        <v>32</v>
      </c>
      <c r="V43" s="202">
        <v>32083</v>
      </c>
      <c r="Y43" s="81">
        <v>6.67</v>
      </c>
      <c r="Z43" s="100"/>
      <c r="AB43" s="158">
        <v>20</v>
      </c>
    </row>
    <row r="44" spans="2:28" ht="12.6" customHeight="1">
      <c r="B44" s="4">
        <f t="shared" si="1"/>
        <v>41538</v>
      </c>
      <c r="C44" s="4"/>
      <c r="D44" s="202">
        <v>48147</v>
      </c>
      <c r="G44" s="81">
        <v>3.7</v>
      </c>
      <c r="H44" s="100"/>
      <c r="J44" s="158">
        <v>30</v>
      </c>
      <c r="M44" s="202">
        <v>53611</v>
      </c>
      <c r="P44" s="81">
        <v>5.59</v>
      </c>
      <c r="Q44" s="100"/>
      <c r="S44" s="158">
        <v>33</v>
      </c>
      <c r="V44" s="202">
        <v>28816</v>
      </c>
      <c r="Y44" s="81">
        <v>6.79</v>
      </c>
      <c r="Z44" s="100"/>
      <c r="AB44" s="158">
        <v>18</v>
      </c>
    </row>
    <row r="45" spans="2:28" ht="12.6" customHeight="1">
      <c r="B45" s="4">
        <f t="shared" si="1"/>
        <v>41545</v>
      </c>
      <c r="C45" s="4"/>
      <c r="D45" s="202">
        <v>42302</v>
      </c>
      <c r="G45" s="81">
        <v>3.47</v>
      </c>
      <c r="H45" s="100"/>
      <c r="J45" s="158">
        <v>27</v>
      </c>
      <c r="M45" s="202">
        <v>52944</v>
      </c>
      <c r="P45" s="81">
        <v>5.39</v>
      </c>
      <c r="Q45" s="100"/>
      <c r="S45" s="158">
        <v>34</v>
      </c>
      <c r="V45" s="202">
        <v>34411</v>
      </c>
      <c r="Y45" s="81">
        <v>6.76</v>
      </c>
      <c r="Z45" s="100"/>
      <c r="AB45" s="158">
        <v>22</v>
      </c>
    </row>
    <row r="46" spans="2:28" ht="12.6" customHeight="1">
      <c r="B46" s="4">
        <f t="shared" si="1"/>
        <v>41552</v>
      </c>
      <c r="C46" s="4"/>
      <c r="D46" s="202">
        <v>42726</v>
      </c>
      <c r="G46" s="81">
        <v>3.88</v>
      </c>
      <c r="H46" s="100"/>
      <c r="J46" s="158">
        <v>27</v>
      </c>
      <c r="M46" s="202">
        <v>51777</v>
      </c>
      <c r="P46" s="81">
        <v>5.38</v>
      </c>
      <c r="Q46" s="100"/>
      <c r="S46" s="158">
        <v>33</v>
      </c>
      <c r="V46" s="202">
        <v>36797</v>
      </c>
      <c r="Y46" s="81">
        <v>6.76</v>
      </c>
      <c r="Z46" s="100"/>
      <c r="AB46" s="158">
        <v>23</v>
      </c>
    </row>
    <row r="47" spans="2:28" ht="12.6" customHeight="1">
      <c r="B47" s="4">
        <f t="shared" si="1"/>
        <v>41559</v>
      </c>
      <c r="C47" s="4"/>
      <c r="D47" s="202">
        <v>40542</v>
      </c>
      <c r="G47" s="81">
        <v>3.85</v>
      </c>
      <c r="H47" s="100"/>
      <c r="J47" s="158">
        <v>26</v>
      </c>
      <c r="M47" s="202">
        <v>50854</v>
      </c>
      <c r="P47" s="81">
        <v>5.39</v>
      </c>
      <c r="Q47" s="100"/>
      <c r="S47" s="158">
        <v>32</v>
      </c>
      <c r="V47" s="202">
        <v>34667</v>
      </c>
      <c r="Y47" s="81">
        <v>6.68</v>
      </c>
      <c r="Z47" s="100"/>
      <c r="AB47" s="158">
        <v>22</v>
      </c>
    </row>
    <row r="48" spans="2:28" ht="12.6" customHeight="1">
      <c r="B48" s="4">
        <f t="shared" si="1"/>
        <v>41566</v>
      </c>
      <c r="C48" s="4"/>
      <c r="D48" s="202">
        <v>37550</v>
      </c>
      <c r="G48" s="81">
        <v>3.89</v>
      </c>
      <c r="H48" s="100"/>
      <c r="J48" s="158">
        <v>24</v>
      </c>
      <c r="M48" s="202">
        <v>44218</v>
      </c>
      <c r="P48" s="81">
        <v>5.35</v>
      </c>
      <c r="Q48" s="100"/>
      <c r="S48" s="158">
        <v>28</v>
      </c>
      <c r="V48" s="202">
        <v>46244</v>
      </c>
      <c r="Y48" s="81">
        <v>6.7</v>
      </c>
      <c r="Z48" s="100"/>
      <c r="AB48" s="158">
        <v>29</v>
      </c>
    </row>
    <row r="49" spans="2:29" ht="12.6" customHeight="1">
      <c r="B49" s="4">
        <f t="shared" si="1"/>
        <v>41573</v>
      </c>
      <c r="C49" s="4"/>
      <c r="D49" s="202">
        <v>48523</v>
      </c>
      <c r="G49" s="81">
        <v>3.68</v>
      </c>
      <c r="H49" s="100"/>
      <c r="J49" s="158">
        <v>31</v>
      </c>
      <c r="M49" s="202">
        <v>47486</v>
      </c>
      <c r="P49" s="81">
        <v>5.5</v>
      </c>
      <c r="Q49" s="100"/>
      <c r="S49" s="158">
        <v>30</v>
      </c>
      <c r="V49" s="202">
        <v>34154</v>
      </c>
      <c r="Y49" s="81">
        <v>6.81</v>
      </c>
      <c r="Z49" s="100"/>
      <c r="AB49" s="158">
        <v>22</v>
      </c>
    </row>
    <row r="50" spans="2:29" ht="12.6" customHeight="1">
      <c r="B50" s="4">
        <f t="shared" si="1"/>
        <v>41580</v>
      </c>
      <c r="C50" s="4"/>
      <c r="D50" s="202">
        <v>46996</v>
      </c>
      <c r="G50" s="81">
        <v>3.75</v>
      </c>
      <c r="H50" s="100"/>
      <c r="J50" s="158">
        <v>30</v>
      </c>
      <c r="M50" s="202">
        <v>50047</v>
      </c>
      <c r="P50" s="81">
        <v>5.51</v>
      </c>
      <c r="Q50" s="100"/>
      <c r="S50" s="158">
        <v>32</v>
      </c>
      <c r="V50" s="202">
        <v>32113</v>
      </c>
      <c r="Y50" s="81">
        <v>6.74</v>
      </c>
      <c r="Z50" s="100"/>
      <c r="AB50" s="158">
        <v>20</v>
      </c>
    </row>
    <row r="51" spans="2:29" ht="12.6" customHeight="1">
      <c r="B51" s="4">
        <f t="shared" si="1"/>
        <v>41587</v>
      </c>
      <c r="C51" s="4"/>
      <c r="D51" s="202">
        <v>39033</v>
      </c>
      <c r="G51" s="81">
        <v>3.83</v>
      </c>
      <c r="H51" s="100"/>
      <c r="J51" s="158">
        <v>25</v>
      </c>
      <c r="M51" s="202">
        <v>44988</v>
      </c>
      <c r="P51" s="81">
        <v>5.35</v>
      </c>
      <c r="Q51" s="100"/>
      <c r="S51" s="158">
        <v>29</v>
      </c>
      <c r="V51" s="202">
        <v>43006</v>
      </c>
      <c r="Y51" s="81">
        <v>6.73</v>
      </c>
      <c r="Z51" s="100"/>
      <c r="AB51" s="158">
        <v>27</v>
      </c>
    </row>
    <row r="52" spans="2:29" ht="12.6" customHeight="1">
      <c r="B52" s="4">
        <f t="shared" si="1"/>
        <v>41594</v>
      </c>
      <c r="C52" s="4"/>
      <c r="D52" s="202">
        <v>41889</v>
      </c>
      <c r="G52" s="81">
        <v>3.45</v>
      </c>
      <c r="H52" s="100"/>
      <c r="J52" s="158">
        <v>27</v>
      </c>
      <c r="M52" s="202">
        <v>48947</v>
      </c>
      <c r="P52" s="81">
        <v>5.41</v>
      </c>
      <c r="Q52" s="100"/>
      <c r="S52" s="158">
        <v>32</v>
      </c>
      <c r="V52" s="202">
        <v>30156</v>
      </c>
      <c r="Y52" s="81">
        <v>6.72</v>
      </c>
      <c r="Z52" s="100"/>
      <c r="AB52" s="158">
        <v>20</v>
      </c>
    </row>
    <row r="53" spans="2:29" ht="12.6" customHeight="1">
      <c r="B53" s="4">
        <f t="shared" si="1"/>
        <v>41601</v>
      </c>
      <c r="C53" s="4"/>
      <c r="D53" s="202">
        <v>44293</v>
      </c>
      <c r="G53" s="81">
        <v>3.62</v>
      </c>
      <c r="H53" s="100"/>
      <c r="J53" s="158">
        <v>29</v>
      </c>
      <c r="M53" s="202">
        <v>56416</v>
      </c>
      <c r="P53" s="81">
        <v>5.43</v>
      </c>
      <c r="Q53" s="100"/>
      <c r="S53" s="158">
        <v>37</v>
      </c>
      <c r="V53" s="202">
        <v>25227</v>
      </c>
      <c r="Y53" s="81">
        <v>6.79</v>
      </c>
      <c r="Z53" s="100"/>
      <c r="AB53" s="158">
        <v>16</v>
      </c>
    </row>
    <row r="54" spans="2:29" ht="12.6" customHeight="1">
      <c r="B54" s="4">
        <f t="shared" si="1"/>
        <v>41608</v>
      </c>
      <c r="C54" s="4"/>
      <c r="D54" s="202">
        <v>32160</v>
      </c>
      <c r="G54" s="81">
        <v>3.77</v>
      </c>
      <c r="H54" s="100"/>
      <c r="J54" s="158">
        <v>26</v>
      </c>
      <c r="M54" s="202">
        <v>48044</v>
      </c>
      <c r="P54" s="81">
        <v>5.4</v>
      </c>
      <c r="Q54" s="100"/>
      <c r="S54" s="158">
        <v>39</v>
      </c>
      <c r="V54" s="202">
        <v>21272</v>
      </c>
      <c r="Y54" s="81">
        <v>6.8</v>
      </c>
      <c r="Z54" s="100"/>
      <c r="AB54" s="158">
        <v>17</v>
      </c>
    </row>
    <row r="55" spans="2:29" ht="12.6" customHeight="1">
      <c r="B55" s="4">
        <f t="shared" si="1"/>
        <v>41615</v>
      </c>
      <c r="C55" s="4"/>
      <c r="D55" s="202">
        <v>39372</v>
      </c>
      <c r="G55" s="81">
        <v>3.73</v>
      </c>
      <c r="H55" s="100"/>
      <c r="J55" s="158">
        <v>26</v>
      </c>
      <c r="M55" s="202">
        <v>53035</v>
      </c>
      <c r="P55" s="81">
        <v>5.43</v>
      </c>
      <c r="Q55" s="100"/>
      <c r="S55" s="158">
        <v>35</v>
      </c>
      <c r="V55" s="202">
        <v>29482</v>
      </c>
      <c r="Y55" s="81">
        <v>6.73</v>
      </c>
      <c r="Z55" s="100"/>
      <c r="AB55" s="158">
        <v>20</v>
      </c>
    </row>
    <row r="56" spans="2:29" ht="12.6" customHeight="1">
      <c r="B56" s="4">
        <f t="shared" si="1"/>
        <v>41622</v>
      </c>
      <c r="C56" s="4"/>
      <c r="D56" s="202">
        <v>45275</v>
      </c>
      <c r="G56" s="81">
        <v>3.7</v>
      </c>
      <c r="H56" s="100"/>
      <c r="J56" s="158">
        <v>29</v>
      </c>
      <c r="M56" s="202">
        <v>56907</v>
      </c>
      <c r="P56" s="81">
        <v>5.44</v>
      </c>
      <c r="Q56" s="100"/>
      <c r="S56" s="158">
        <v>36</v>
      </c>
      <c r="V56" s="202">
        <v>26686</v>
      </c>
      <c r="Y56" s="81">
        <v>6.83</v>
      </c>
      <c r="Z56" s="100"/>
      <c r="AB56" s="158">
        <v>17</v>
      </c>
    </row>
    <row r="57" spans="2:29" ht="12.6" customHeight="1">
      <c r="B57" s="4">
        <f t="shared" si="1"/>
        <v>41629</v>
      </c>
      <c r="C57" s="4"/>
      <c r="D57" s="202">
        <v>41414</v>
      </c>
      <c r="G57" s="81">
        <v>3.81</v>
      </c>
      <c r="H57" s="100"/>
      <c r="J57" s="158">
        <v>27</v>
      </c>
      <c r="M57" s="202">
        <v>60716</v>
      </c>
      <c r="P57" s="81">
        <v>5.43</v>
      </c>
      <c r="Q57" s="100"/>
      <c r="S57" s="158">
        <v>39</v>
      </c>
      <c r="V57" s="202">
        <v>24765</v>
      </c>
      <c r="Y57" s="81">
        <v>6.9</v>
      </c>
      <c r="Z57" s="100"/>
      <c r="AB57" s="158">
        <v>16</v>
      </c>
    </row>
    <row r="58" spans="2:29" ht="12.6" customHeight="1">
      <c r="B58" s="4">
        <f t="shared" si="1"/>
        <v>41636</v>
      </c>
      <c r="C58" s="4"/>
      <c r="D58" s="202">
        <v>29510</v>
      </c>
      <c r="G58" s="81">
        <v>3.78</v>
      </c>
      <c r="H58" s="100"/>
      <c r="J58" s="158">
        <v>24</v>
      </c>
      <c r="M58" s="202">
        <v>44556</v>
      </c>
      <c r="P58" s="81">
        <v>5.45</v>
      </c>
      <c r="Q58" s="100"/>
      <c r="S58" s="158">
        <v>37</v>
      </c>
      <c r="V58" s="202">
        <v>24112</v>
      </c>
      <c r="Y58" s="81">
        <v>6.88</v>
      </c>
      <c r="Z58" s="100"/>
      <c r="AB58" s="158">
        <v>20</v>
      </c>
    </row>
    <row r="59" spans="2:29" ht="3.75" customHeight="1">
      <c r="B59" s="4"/>
      <c r="C59" s="4"/>
      <c r="G59" s="81"/>
      <c r="H59" s="100"/>
      <c r="J59" s="158"/>
      <c r="P59" s="81"/>
      <c r="Q59" s="100"/>
      <c r="S59" s="158"/>
      <c r="Y59" s="81"/>
      <c r="Z59" s="100"/>
      <c r="AB59" s="158"/>
    </row>
    <row r="60" spans="2:29">
      <c r="B60" s="24" t="s">
        <v>230</v>
      </c>
      <c r="C60" s="24"/>
      <c r="D60" s="157">
        <f>SUM(D7:D58)</f>
        <v>2140619</v>
      </c>
      <c r="G60" s="81"/>
      <c r="H60" s="100"/>
      <c r="J60" s="158"/>
      <c r="M60" s="157">
        <f>SUM(M7:M58)</f>
        <v>2826338</v>
      </c>
      <c r="P60" s="81"/>
      <c r="Q60" s="100"/>
      <c r="S60" s="158"/>
      <c r="V60" s="157">
        <f>SUM(V7:V58)</f>
        <v>1546918</v>
      </c>
      <c r="Y60" s="81"/>
      <c r="Z60" s="100"/>
      <c r="AB60" s="158"/>
      <c r="AC60" s="93"/>
    </row>
    <row r="61" spans="2:29">
      <c r="B61" s="24" t="s">
        <v>231</v>
      </c>
      <c r="C61" s="24"/>
      <c r="D61" s="202">
        <v>1922297</v>
      </c>
      <c r="E61" s="100"/>
      <c r="F61" s="100"/>
      <c r="G61" s="81"/>
      <c r="H61" s="100"/>
      <c r="I61" s="100"/>
      <c r="J61" s="100"/>
      <c r="K61" s="112"/>
      <c r="L61" s="112"/>
      <c r="M61" s="202">
        <v>3202051</v>
      </c>
      <c r="N61" s="100"/>
      <c r="O61" s="100"/>
      <c r="P61" s="81"/>
      <c r="Q61" s="100"/>
      <c r="R61" s="100"/>
      <c r="S61" s="100"/>
      <c r="T61" s="112"/>
      <c r="U61" s="112"/>
      <c r="V61" s="202">
        <v>1522143</v>
      </c>
      <c r="W61" s="100"/>
      <c r="X61" s="100"/>
      <c r="Y61" s="81"/>
      <c r="Z61" s="100"/>
      <c r="AA61" s="100"/>
      <c r="AB61" s="100"/>
      <c r="AC61" s="213"/>
    </row>
    <row r="62" spans="2:29" ht="3.75" customHeight="1">
      <c r="B62" s="24"/>
      <c r="C62" s="24"/>
      <c r="D62" s="210"/>
      <c r="E62" s="211"/>
      <c r="F62" s="211"/>
      <c r="G62" s="212"/>
      <c r="H62" s="211"/>
      <c r="I62" s="211"/>
      <c r="J62" s="211"/>
      <c r="K62" s="213"/>
      <c r="L62" s="213"/>
      <c r="M62" s="210"/>
      <c r="N62" s="211"/>
      <c r="O62" s="211"/>
      <c r="P62" s="212"/>
      <c r="Q62" s="211"/>
      <c r="R62" s="211"/>
      <c r="S62" s="211"/>
      <c r="T62" s="213"/>
      <c r="U62" s="213"/>
      <c r="V62" s="210"/>
      <c r="W62" s="211"/>
      <c r="X62" s="211"/>
      <c r="Y62" s="212"/>
      <c r="Z62" s="211"/>
      <c r="AA62" s="211"/>
      <c r="AB62" s="211"/>
      <c r="AC62" s="213"/>
    </row>
    <row r="63" spans="2:29" ht="12" customHeight="1">
      <c r="B63" s="91" t="s">
        <v>259</v>
      </c>
    </row>
    <row r="64" spans="2:29" ht="12" customHeight="1">
      <c r="B64" s="91" t="s">
        <v>233</v>
      </c>
    </row>
  </sheetData>
  <mergeCells count="12">
    <mergeCell ref="Y6:Z6"/>
    <mergeCell ref="AB6:AC6"/>
    <mergeCell ref="D5:K5"/>
    <mergeCell ref="M5:T5"/>
    <mergeCell ref="V5:AC5"/>
    <mergeCell ref="D6:E6"/>
    <mergeCell ref="G6:H6"/>
    <mergeCell ref="J6:K6"/>
    <mergeCell ref="M6:N6"/>
    <mergeCell ref="P6:Q6"/>
    <mergeCell ref="S6:T6"/>
    <mergeCell ref="V6:W6"/>
  </mergeCells>
  <pageMargins left="0.24" right="0.24" top="0.17" bottom="0.19" header="0.17" footer="0.17"/>
  <pageSetup orientation="portrait" r:id="rId1"/>
  <headerFooter>
    <oddFooter>&amp;C&amp;"Arial,Regular"&amp;9 43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2:T65"/>
  <sheetViews>
    <sheetView showGridLines="0" zoomScaleNormal="100" zoomScaleSheetLayoutView="100" workbookViewId="0">
      <selection activeCell="G60" sqref="G60"/>
    </sheetView>
  </sheetViews>
  <sheetFormatPr defaultColWidth="8" defaultRowHeight="12"/>
  <cols>
    <col min="1" max="1" width="3.625" style="91" customWidth="1"/>
    <col min="2" max="2" width="7.5" style="91" customWidth="1"/>
    <col min="3" max="3" width="2.125" style="91" customWidth="1"/>
    <col min="4" max="4" width="9.125" style="91" customWidth="1"/>
    <col min="5" max="5" width="3.125" style="91" customWidth="1"/>
    <col min="6" max="6" width="0.75" style="91" customWidth="1"/>
    <col min="7" max="7" width="7.375" style="91" customWidth="1"/>
    <col min="8" max="8" width="3.875" style="91" customWidth="1"/>
    <col min="9" max="9" width="0.75" style="91" customWidth="1"/>
    <col min="10" max="10" width="6.625" style="91" customWidth="1"/>
    <col min="11" max="11" width="4.25" style="91" customWidth="1"/>
    <col min="12" max="12" width="6.625" style="91" customWidth="1"/>
    <col min="13" max="13" width="9.125" style="91" customWidth="1"/>
    <col min="14" max="14" width="2.75" style="91" customWidth="1"/>
    <col min="15" max="15" width="0.75" style="91" customWidth="1"/>
    <col min="16" max="16" width="7.125" style="91" customWidth="1"/>
    <col min="17" max="17" width="3.125" style="91" customWidth="1"/>
    <col min="18" max="18" width="0.75" style="91" customWidth="1"/>
    <col min="19" max="19" width="8.625" style="91" customWidth="1"/>
    <col min="20" max="20" width="4.75" style="91" customWidth="1"/>
    <col min="21" max="16384" width="8" style="91"/>
  </cols>
  <sheetData>
    <row r="2" spans="2:20">
      <c r="D2" s="92" t="s">
        <v>271</v>
      </c>
      <c r="M2" s="92"/>
    </row>
    <row r="3" spans="2:20">
      <c r="D3" s="93" t="s">
        <v>265</v>
      </c>
      <c r="M3" s="93"/>
    </row>
    <row r="4" spans="2:20" ht="12.75" customHeight="1">
      <c r="D4" s="93" t="s">
        <v>266</v>
      </c>
      <c r="M4" s="93"/>
    </row>
    <row r="5" spans="2:20" ht="12.75" customHeight="1">
      <c r="D5" s="93"/>
      <c r="M5" s="93"/>
    </row>
    <row r="6" spans="2:20" ht="13.5" customHeight="1">
      <c r="D6" s="154" t="s">
        <v>272</v>
      </c>
      <c r="E6" s="154"/>
      <c r="F6" s="154"/>
      <c r="G6" s="154"/>
      <c r="H6" s="154"/>
      <c r="I6" s="154"/>
      <c r="J6" s="154"/>
      <c r="K6" s="154"/>
      <c r="L6" s="95"/>
      <c r="M6" s="154" t="s">
        <v>44</v>
      </c>
      <c r="N6" s="154"/>
      <c r="O6" s="154"/>
      <c r="P6" s="154"/>
      <c r="Q6" s="154"/>
      <c r="R6" s="154"/>
      <c r="S6" s="154"/>
      <c r="T6" s="154"/>
    </row>
    <row r="7" spans="2:20" ht="13.5" customHeight="1">
      <c r="D7" s="96" t="s">
        <v>255</v>
      </c>
      <c r="E7" s="96"/>
      <c r="F7" s="100"/>
      <c r="G7" s="96" t="s">
        <v>256</v>
      </c>
      <c r="H7" s="96"/>
      <c r="I7" s="100"/>
      <c r="J7" s="96" t="s">
        <v>270</v>
      </c>
      <c r="K7" s="96"/>
      <c r="L7" s="98"/>
      <c r="M7" s="96" t="s">
        <v>255</v>
      </c>
      <c r="N7" s="96"/>
      <c r="O7" s="100"/>
      <c r="P7" s="96" t="s">
        <v>256</v>
      </c>
      <c r="Q7" s="96"/>
      <c r="R7" s="100"/>
      <c r="S7" s="96" t="s">
        <v>270</v>
      </c>
      <c r="T7" s="96"/>
    </row>
    <row r="8" spans="2:20" ht="12.6" customHeight="1">
      <c r="B8" s="4">
        <v>41279</v>
      </c>
      <c r="C8" s="4"/>
      <c r="D8" s="202">
        <v>22350</v>
      </c>
      <c r="E8" s="100"/>
      <c r="F8" s="100"/>
      <c r="G8" s="81">
        <v>8.7200000000000006</v>
      </c>
      <c r="H8" s="100"/>
      <c r="I8" s="100"/>
      <c r="J8" s="158">
        <v>17</v>
      </c>
      <c r="K8" s="112"/>
      <c r="L8" s="112"/>
      <c r="M8" s="202">
        <v>130573</v>
      </c>
      <c r="N8" s="100"/>
      <c r="O8" s="100"/>
      <c r="P8" s="81">
        <v>5.84</v>
      </c>
      <c r="Q8" s="100"/>
      <c r="R8" s="100"/>
      <c r="S8" s="158">
        <v>100</v>
      </c>
      <c r="T8" s="112"/>
    </row>
    <row r="9" spans="2:20" ht="12.6" customHeight="1">
      <c r="B9" s="4">
        <f t="shared" ref="B9:B15" si="0">B8+7</f>
        <v>41286</v>
      </c>
      <c r="C9" s="4"/>
      <c r="D9" s="202">
        <v>30342</v>
      </c>
      <c r="E9" s="100"/>
      <c r="F9" s="100"/>
      <c r="G9" s="81">
        <v>8.49</v>
      </c>
      <c r="H9" s="100"/>
      <c r="I9" s="100"/>
      <c r="J9" s="158">
        <v>19</v>
      </c>
      <c r="K9" s="100"/>
      <c r="L9" s="100"/>
      <c r="M9" s="202">
        <v>158856</v>
      </c>
      <c r="N9" s="100"/>
      <c r="O9" s="100"/>
      <c r="P9" s="81">
        <v>5.93</v>
      </c>
      <c r="Q9" s="100"/>
      <c r="R9" s="100"/>
      <c r="S9" s="158">
        <v>100</v>
      </c>
      <c r="T9" s="112"/>
    </row>
    <row r="10" spans="2:20" ht="12.6" customHeight="1">
      <c r="B10" s="4">
        <f t="shared" si="0"/>
        <v>41293</v>
      </c>
      <c r="C10" s="4"/>
      <c r="D10" s="202">
        <v>26487</v>
      </c>
      <c r="E10" s="100"/>
      <c r="F10" s="100"/>
      <c r="G10" s="81">
        <v>8.4600000000000009</v>
      </c>
      <c r="H10" s="100"/>
      <c r="I10" s="100"/>
      <c r="J10" s="158">
        <v>18</v>
      </c>
      <c r="K10" s="100"/>
      <c r="L10" s="100"/>
      <c r="M10" s="202">
        <v>151093</v>
      </c>
      <c r="N10" s="100"/>
      <c r="O10" s="100"/>
      <c r="P10" s="81">
        <v>5.68</v>
      </c>
      <c r="Q10" s="100"/>
      <c r="R10" s="100"/>
      <c r="S10" s="158">
        <v>100</v>
      </c>
      <c r="T10" s="112"/>
    </row>
    <row r="11" spans="2:20" ht="12.6" customHeight="1">
      <c r="B11" s="4">
        <f t="shared" si="0"/>
        <v>41300</v>
      </c>
      <c r="C11" s="4"/>
      <c r="D11" s="202">
        <v>27837</v>
      </c>
      <c r="E11" s="100"/>
      <c r="F11" s="100"/>
      <c r="G11" s="81">
        <v>8.42</v>
      </c>
      <c r="H11" s="100"/>
      <c r="I11" s="100"/>
      <c r="J11" s="158">
        <v>19</v>
      </c>
      <c r="K11" s="100"/>
      <c r="L11" s="100"/>
      <c r="M11" s="202">
        <v>149771</v>
      </c>
      <c r="N11" s="100"/>
      <c r="O11" s="100"/>
      <c r="P11" s="81">
        <v>5.88</v>
      </c>
      <c r="Q11" s="100"/>
      <c r="R11" s="100"/>
      <c r="S11" s="158">
        <v>100</v>
      </c>
      <c r="T11" s="112"/>
    </row>
    <row r="12" spans="2:20" ht="12.6" customHeight="1">
      <c r="B12" s="4">
        <f t="shared" si="0"/>
        <v>41307</v>
      </c>
      <c r="C12" s="4"/>
      <c r="D12" s="202">
        <v>24889</v>
      </c>
      <c r="E12" s="100"/>
      <c r="F12" s="100"/>
      <c r="G12" s="81">
        <v>8.76</v>
      </c>
      <c r="H12" s="100"/>
      <c r="I12" s="100"/>
      <c r="J12" s="158">
        <v>16</v>
      </c>
      <c r="K12" s="100"/>
      <c r="L12" s="100"/>
      <c r="M12" s="202">
        <v>155761</v>
      </c>
      <c r="N12" s="100"/>
      <c r="O12" s="100"/>
      <c r="P12" s="81">
        <v>5.81</v>
      </c>
      <c r="Q12" s="100"/>
      <c r="R12" s="100"/>
      <c r="S12" s="158">
        <v>100</v>
      </c>
      <c r="T12" s="112"/>
    </row>
    <row r="13" spans="2:20" ht="12.6" customHeight="1">
      <c r="B13" s="4">
        <f t="shared" si="0"/>
        <v>41314</v>
      </c>
      <c r="C13" s="4"/>
      <c r="D13" s="202">
        <v>30403</v>
      </c>
      <c r="E13" s="100"/>
      <c r="F13" s="100"/>
      <c r="G13" s="81">
        <v>8.5500000000000007</v>
      </c>
      <c r="H13" s="100"/>
      <c r="I13" s="100"/>
      <c r="J13" s="158">
        <v>20</v>
      </c>
      <c r="K13" s="100"/>
      <c r="L13" s="100"/>
      <c r="M13" s="202">
        <v>155020</v>
      </c>
      <c r="N13" s="100"/>
      <c r="O13" s="100"/>
      <c r="P13" s="81">
        <v>5.88</v>
      </c>
      <c r="Q13" s="100"/>
      <c r="R13" s="100"/>
      <c r="S13" s="158">
        <v>100</v>
      </c>
      <c r="T13" s="112"/>
    </row>
    <row r="14" spans="2:20" ht="12.6" customHeight="1">
      <c r="B14" s="4">
        <f t="shared" si="0"/>
        <v>41321</v>
      </c>
      <c r="C14" s="4"/>
      <c r="D14" s="202">
        <v>26744</v>
      </c>
      <c r="E14" s="100"/>
      <c r="F14" s="100"/>
      <c r="G14" s="81">
        <v>8.5299999999999994</v>
      </c>
      <c r="H14" s="100"/>
      <c r="I14" s="100"/>
      <c r="J14" s="158">
        <v>18</v>
      </c>
      <c r="K14" s="100"/>
      <c r="L14" s="100"/>
      <c r="M14" s="202">
        <v>151584</v>
      </c>
      <c r="N14" s="100"/>
      <c r="O14" s="100"/>
      <c r="P14" s="81">
        <v>5.79</v>
      </c>
      <c r="Q14" s="100"/>
      <c r="R14" s="100"/>
      <c r="S14" s="158">
        <v>100</v>
      </c>
      <c r="T14" s="112"/>
    </row>
    <row r="15" spans="2:20" ht="12.6" customHeight="1">
      <c r="B15" s="4">
        <f t="shared" si="0"/>
        <v>41328</v>
      </c>
      <c r="C15" s="4"/>
      <c r="D15" s="202">
        <v>29593</v>
      </c>
      <c r="E15" s="100"/>
      <c r="F15" s="100"/>
      <c r="G15" s="81">
        <v>8.49</v>
      </c>
      <c r="H15" s="100"/>
      <c r="I15" s="100"/>
      <c r="J15" s="158">
        <v>20</v>
      </c>
      <c r="K15" s="100"/>
      <c r="L15" s="100"/>
      <c r="M15" s="202">
        <v>151587</v>
      </c>
      <c r="N15" s="100"/>
      <c r="O15" s="100"/>
      <c r="P15" s="81">
        <v>5.9</v>
      </c>
      <c r="Q15" s="100"/>
      <c r="R15" s="100"/>
      <c r="S15" s="158">
        <v>100</v>
      </c>
      <c r="T15" s="112"/>
    </row>
    <row r="16" spans="2:20" ht="12.6" customHeight="1">
      <c r="B16" s="4">
        <f>B15+7</f>
        <v>41335</v>
      </c>
      <c r="C16" s="4"/>
      <c r="D16" s="202">
        <v>25212</v>
      </c>
      <c r="E16" s="100"/>
      <c r="F16" s="100"/>
      <c r="G16" s="81">
        <v>8.52</v>
      </c>
      <c r="H16" s="100"/>
      <c r="I16" s="100"/>
      <c r="J16" s="158">
        <v>16</v>
      </c>
      <c r="K16" s="100"/>
      <c r="L16" s="100"/>
      <c r="M16" s="202">
        <v>154389</v>
      </c>
      <c r="N16" s="100"/>
      <c r="O16" s="100"/>
      <c r="P16" s="81">
        <v>5.74</v>
      </c>
      <c r="Q16" s="100"/>
      <c r="R16" s="100"/>
      <c r="S16" s="158">
        <v>100</v>
      </c>
      <c r="T16" s="112"/>
    </row>
    <row r="17" spans="2:20" ht="12.6" customHeight="1">
      <c r="B17" s="4">
        <f t="shared" ref="B17:B59" si="1">B16+7</f>
        <v>41342</v>
      </c>
      <c r="C17" s="4"/>
      <c r="D17" s="202">
        <v>25813</v>
      </c>
      <c r="E17" s="100"/>
      <c r="F17" s="100"/>
      <c r="G17" s="81">
        <v>8.59</v>
      </c>
      <c r="H17" s="100"/>
      <c r="I17" s="100"/>
      <c r="J17" s="158">
        <v>17</v>
      </c>
      <c r="K17" s="100"/>
      <c r="L17" s="100"/>
      <c r="M17" s="202">
        <v>153392</v>
      </c>
      <c r="N17" s="100"/>
      <c r="O17" s="100"/>
      <c r="P17" s="81">
        <v>5.83</v>
      </c>
      <c r="Q17" s="100"/>
      <c r="R17" s="100"/>
      <c r="S17" s="158">
        <v>100</v>
      </c>
      <c r="T17" s="112"/>
    </row>
    <row r="18" spans="2:20" ht="12.6" customHeight="1">
      <c r="B18" s="4">
        <f t="shared" si="1"/>
        <v>41349</v>
      </c>
      <c r="C18" s="4"/>
      <c r="D18" s="202">
        <v>26956</v>
      </c>
      <c r="E18" s="100"/>
      <c r="F18" s="100"/>
      <c r="G18" s="81">
        <v>8.5299999999999994</v>
      </c>
      <c r="H18" s="100"/>
      <c r="I18" s="100"/>
      <c r="J18" s="158">
        <v>18</v>
      </c>
      <c r="K18" s="100"/>
      <c r="L18" s="100"/>
      <c r="M18" s="202">
        <v>151262</v>
      </c>
      <c r="N18" s="100"/>
      <c r="O18" s="100"/>
      <c r="P18" s="81">
        <v>5.86</v>
      </c>
      <c r="Q18" s="100"/>
      <c r="R18" s="100"/>
      <c r="S18" s="158">
        <v>100</v>
      </c>
      <c r="T18" s="112"/>
    </row>
    <row r="19" spans="2:20" ht="12.6" customHeight="1">
      <c r="B19" s="4">
        <f t="shared" si="1"/>
        <v>41356</v>
      </c>
      <c r="C19" s="4"/>
      <c r="D19" s="202">
        <v>29789</v>
      </c>
      <c r="E19" s="100"/>
      <c r="G19" s="81">
        <v>8.49</v>
      </c>
      <c r="H19" s="100"/>
      <c r="J19" s="158">
        <v>19</v>
      </c>
      <c r="K19" s="100"/>
      <c r="L19" s="100"/>
      <c r="M19" s="202">
        <v>154139</v>
      </c>
      <c r="N19" s="100"/>
      <c r="P19" s="81">
        <v>5.85</v>
      </c>
      <c r="Q19" s="100"/>
      <c r="S19" s="158">
        <v>100</v>
      </c>
      <c r="T19" s="112"/>
    </row>
    <row r="20" spans="2:20" ht="12.6" customHeight="1">
      <c r="B20" s="4">
        <f t="shared" si="1"/>
        <v>41363</v>
      </c>
      <c r="C20" s="4"/>
      <c r="D20" s="202">
        <v>24400</v>
      </c>
      <c r="G20" s="81">
        <v>8.4</v>
      </c>
      <c r="H20" s="100"/>
      <c r="J20" s="158">
        <v>16</v>
      </c>
      <c r="M20" s="202">
        <v>149707</v>
      </c>
      <c r="P20" s="81">
        <v>5.64</v>
      </c>
      <c r="Q20" s="100"/>
      <c r="S20" s="158">
        <v>100</v>
      </c>
      <c r="T20" s="112"/>
    </row>
    <row r="21" spans="2:20" ht="12.6" customHeight="1">
      <c r="B21" s="4">
        <f t="shared" si="1"/>
        <v>41370</v>
      </c>
      <c r="C21" s="4"/>
      <c r="D21" s="202">
        <v>27896</v>
      </c>
      <c r="G21" s="81">
        <v>8.61</v>
      </c>
      <c r="H21" s="100"/>
      <c r="J21" s="158">
        <v>18</v>
      </c>
      <c r="M21" s="202">
        <v>153236</v>
      </c>
      <c r="P21" s="81">
        <v>5.83</v>
      </c>
      <c r="Q21" s="100"/>
      <c r="S21" s="158">
        <v>100</v>
      </c>
      <c r="T21" s="112"/>
    </row>
    <row r="22" spans="2:20" ht="12.6" customHeight="1">
      <c r="B22" s="4">
        <f t="shared" si="1"/>
        <v>41377</v>
      </c>
      <c r="C22" s="4"/>
      <c r="D22" s="202">
        <v>26117</v>
      </c>
      <c r="G22" s="81">
        <v>8.57</v>
      </c>
      <c r="H22" s="100"/>
      <c r="J22" s="158">
        <v>17</v>
      </c>
      <c r="M22" s="202">
        <v>154212</v>
      </c>
      <c r="P22" s="81">
        <v>5.81</v>
      </c>
      <c r="Q22" s="100"/>
      <c r="S22" s="158">
        <v>100</v>
      </c>
      <c r="T22" s="112"/>
    </row>
    <row r="23" spans="2:20" ht="12.6" customHeight="1">
      <c r="B23" s="4">
        <f t="shared" si="1"/>
        <v>41384</v>
      </c>
      <c r="C23" s="4"/>
      <c r="D23" s="202">
        <v>28298</v>
      </c>
      <c r="G23" s="81">
        <v>8.57</v>
      </c>
      <c r="H23" s="100"/>
      <c r="J23" s="158">
        <v>18</v>
      </c>
      <c r="M23" s="202">
        <v>153623</v>
      </c>
      <c r="P23" s="81">
        <v>5.79</v>
      </c>
      <c r="Q23" s="100"/>
      <c r="S23" s="158">
        <v>100</v>
      </c>
      <c r="T23" s="112"/>
    </row>
    <row r="24" spans="2:20" ht="12.6" customHeight="1">
      <c r="B24" s="4">
        <f t="shared" si="1"/>
        <v>41391</v>
      </c>
      <c r="C24" s="4"/>
      <c r="D24" s="202">
        <v>28376</v>
      </c>
      <c r="G24" s="81">
        <v>8.5399999999999991</v>
      </c>
      <c r="H24" s="100"/>
      <c r="J24" s="158">
        <v>18</v>
      </c>
      <c r="M24" s="202">
        <v>156038</v>
      </c>
      <c r="P24" s="81">
        <v>5.72</v>
      </c>
      <c r="Q24" s="100"/>
      <c r="S24" s="158">
        <v>100</v>
      </c>
      <c r="T24" s="112"/>
    </row>
    <row r="25" spans="2:20" ht="12.6" customHeight="1">
      <c r="B25" s="4">
        <f t="shared" si="1"/>
        <v>41398</v>
      </c>
      <c r="C25" s="4"/>
      <c r="D25" s="202">
        <v>24849</v>
      </c>
      <c r="G25" s="81">
        <v>8.58</v>
      </c>
      <c r="H25" s="100"/>
      <c r="J25" s="158">
        <v>16</v>
      </c>
      <c r="M25" s="202">
        <v>155623</v>
      </c>
      <c r="P25" s="81">
        <v>5.78</v>
      </c>
      <c r="Q25" s="100"/>
      <c r="S25" s="158">
        <v>100</v>
      </c>
      <c r="T25" s="112"/>
    </row>
    <row r="26" spans="2:20" ht="12.6" customHeight="1">
      <c r="B26" s="4">
        <f t="shared" si="1"/>
        <v>41405</v>
      </c>
      <c r="C26" s="4"/>
      <c r="D26" s="202">
        <v>31066</v>
      </c>
      <c r="G26" s="81">
        <v>8.58</v>
      </c>
      <c r="H26" s="100"/>
      <c r="J26" s="158">
        <v>20</v>
      </c>
      <c r="M26" s="202">
        <v>156778</v>
      </c>
      <c r="P26" s="81">
        <v>5.87</v>
      </c>
      <c r="Q26" s="100"/>
      <c r="S26" s="158">
        <v>100</v>
      </c>
      <c r="T26" s="112"/>
    </row>
    <row r="27" spans="2:20" ht="12.6" customHeight="1">
      <c r="B27" s="4">
        <f t="shared" si="1"/>
        <v>41412</v>
      </c>
      <c r="C27" s="4"/>
      <c r="D27" s="202">
        <v>32608</v>
      </c>
      <c r="G27" s="81">
        <v>8.57</v>
      </c>
      <c r="H27" s="100"/>
      <c r="J27" s="158">
        <v>21</v>
      </c>
      <c r="M27" s="202">
        <v>156952</v>
      </c>
      <c r="P27" s="81">
        <v>5.85</v>
      </c>
      <c r="Q27" s="100"/>
      <c r="S27" s="158">
        <v>100</v>
      </c>
      <c r="T27" s="112"/>
    </row>
    <row r="28" spans="2:20" ht="12.6" customHeight="1">
      <c r="B28" s="4">
        <f t="shared" si="1"/>
        <v>41419</v>
      </c>
      <c r="C28" s="4"/>
      <c r="D28" s="202">
        <v>27915</v>
      </c>
      <c r="G28" s="81">
        <v>8.52</v>
      </c>
      <c r="H28" s="100"/>
      <c r="J28" s="158">
        <v>18</v>
      </c>
      <c r="M28" s="202">
        <v>158753</v>
      </c>
      <c r="P28" s="81">
        <v>5.74</v>
      </c>
      <c r="Q28" s="100"/>
      <c r="S28" s="158">
        <v>100</v>
      </c>
      <c r="T28" s="112"/>
    </row>
    <row r="29" spans="2:20" ht="12.6" customHeight="1">
      <c r="B29" s="4">
        <f t="shared" si="1"/>
        <v>41426</v>
      </c>
      <c r="C29" s="4"/>
      <c r="D29" s="202">
        <v>25811</v>
      </c>
      <c r="G29" s="81">
        <v>8.6199999999999992</v>
      </c>
      <c r="H29" s="100"/>
      <c r="J29" s="158">
        <v>19</v>
      </c>
      <c r="M29" s="202">
        <v>138910</v>
      </c>
      <c r="P29" s="81">
        <v>5.78</v>
      </c>
      <c r="Q29" s="100"/>
      <c r="S29" s="158">
        <v>100</v>
      </c>
      <c r="T29" s="112"/>
    </row>
    <row r="30" spans="2:20" ht="12.6" customHeight="1">
      <c r="B30" s="4">
        <f t="shared" si="1"/>
        <v>41433</v>
      </c>
      <c r="C30" s="4"/>
      <c r="D30" s="202">
        <v>29082</v>
      </c>
      <c r="G30" s="81">
        <v>8.49</v>
      </c>
      <c r="H30" s="100"/>
      <c r="J30" s="158">
        <v>19</v>
      </c>
      <c r="M30" s="202">
        <v>155661</v>
      </c>
      <c r="P30" s="81">
        <v>5.78</v>
      </c>
      <c r="Q30" s="100"/>
      <c r="S30" s="158">
        <v>100</v>
      </c>
      <c r="T30" s="112"/>
    </row>
    <row r="31" spans="2:20" ht="12.6" customHeight="1">
      <c r="B31" s="4">
        <f t="shared" si="1"/>
        <v>41440</v>
      </c>
      <c r="C31" s="4"/>
      <c r="D31" s="202">
        <v>32753</v>
      </c>
      <c r="G31" s="81">
        <v>8.48</v>
      </c>
      <c r="H31" s="100"/>
      <c r="J31" s="158">
        <v>21</v>
      </c>
      <c r="M31" s="202">
        <v>156848</v>
      </c>
      <c r="P31" s="81">
        <v>5.84</v>
      </c>
      <c r="Q31" s="100"/>
      <c r="S31" s="158">
        <v>100</v>
      </c>
      <c r="T31" s="112"/>
    </row>
    <row r="32" spans="2:20" ht="12.6" customHeight="1">
      <c r="B32" s="4">
        <f t="shared" si="1"/>
        <v>41447</v>
      </c>
      <c r="C32" s="4"/>
      <c r="D32" s="202">
        <v>32156</v>
      </c>
      <c r="G32" s="81">
        <v>8.36</v>
      </c>
      <c r="H32" s="100"/>
      <c r="J32" s="158">
        <v>21</v>
      </c>
      <c r="M32" s="202">
        <v>155179</v>
      </c>
      <c r="P32" s="81">
        <v>5.85</v>
      </c>
      <c r="Q32" s="100"/>
      <c r="S32" s="158">
        <v>100</v>
      </c>
      <c r="T32" s="112"/>
    </row>
    <row r="33" spans="2:20" ht="12.6" customHeight="1">
      <c r="B33" s="4">
        <f t="shared" si="1"/>
        <v>41454</v>
      </c>
      <c r="C33" s="4"/>
      <c r="D33" s="202">
        <v>28077</v>
      </c>
      <c r="G33" s="81">
        <v>8.49</v>
      </c>
      <c r="H33" s="100"/>
      <c r="J33" s="158">
        <v>17</v>
      </c>
      <c r="M33" s="202">
        <v>161497</v>
      </c>
      <c r="P33" s="81">
        <v>5.8</v>
      </c>
      <c r="Q33" s="100"/>
      <c r="S33" s="158">
        <v>100</v>
      </c>
      <c r="T33" s="112"/>
    </row>
    <row r="34" spans="2:20" ht="12.6" customHeight="1">
      <c r="B34" s="4">
        <f t="shared" si="1"/>
        <v>41461</v>
      </c>
      <c r="C34" s="4"/>
      <c r="D34" s="202">
        <v>24493</v>
      </c>
      <c r="G34" s="81">
        <v>8.48</v>
      </c>
      <c r="H34" s="100"/>
      <c r="J34" s="158">
        <v>18</v>
      </c>
      <c r="M34" s="202">
        <v>138265</v>
      </c>
      <c r="P34" s="81">
        <v>5.72</v>
      </c>
      <c r="Q34" s="100"/>
      <c r="S34" s="158">
        <v>100</v>
      </c>
      <c r="T34" s="112"/>
    </row>
    <row r="35" spans="2:20" ht="12.6" customHeight="1">
      <c r="B35" s="4">
        <f t="shared" si="1"/>
        <v>41468</v>
      </c>
      <c r="C35" s="4"/>
      <c r="D35" s="202">
        <v>31718</v>
      </c>
      <c r="G35" s="81">
        <v>8.56</v>
      </c>
      <c r="H35" s="100"/>
      <c r="J35" s="158">
        <v>20</v>
      </c>
      <c r="M35" s="202">
        <v>158066</v>
      </c>
      <c r="P35" s="81">
        <v>5.83</v>
      </c>
      <c r="Q35" s="100"/>
      <c r="S35" s="158">
        <v>100</v>
      </c>
      <c r="T35" s="112"/>
    </row>
    <row r="36" spans="2:20" ht="12.6" customHeight="1">
      <c r="B36" s="4">
        <f t="shared" si="1"/>
        <v>41475</v>
      </c>
      <c r="C36" s="4"/>
      <c r="D36" s="202">
        <v>28361</v>
      </c>
      <c r="G36" s="81">
        <v>8.5</v>
      </c>
      <c r="H36" s="100"/>
      <c r="J36" s="158">
        <v>18</v>
      </c>
      <c r="M36" s="202">
        <v>155916</v>
      </c>
      <c r="P36" s="81">
        <v>5.74</v>
      </c>
      <c r="Q36" s="100"/>
      <c r="S36" s="158">
        <v>100</v>
      </c>
      <c r="T36" s="112"/>
    </row>
    <row r="37" spans="2:20" ht="12.6" customHeight="1">
      <c r="B37" s="4">
        <f t="shared" si="1"/>
        <v>41482</v>
      </c>
      <c r="C37" s="4"/>
      <c r="D37" s="202">
        <v>27557</v>
      </c>
      <c r="G37" s="81">
        <v>8.42</v>
      </c>
      <c r="H37" s="100"/>
      <c r="J37" s="158">
        <v>17</v>
      </c>
      <c r="M37" s="202">
        <v>157778</v>
      </c>
      <c r="P37" s="81">
        <v>5.76</v>
      </c>
      <c r="Q37" s="100"/>
      <c r="S37" s="158">
        <v>100</v>
      </c>
      <c r="T37" s="112"/>
    </row>
    <row r="38" spans="2:20" ht="12.6" customHeight="1">
      <c r="B38" s="4">
        <f t="shared" si="1"/>
        <v>41489</v>
      </c>
      <c r="C38" s="4"/>
      <c r="D38" s="202">
        <v>27551</v>
      </c>
      <c r="G38" s="81">
        <v>8.4600000000000009</v>
      </c>
      <c r="H38" s="100"/>
      <c r="J38" s="158">
        <v>17</v>
      </c>
      <c r="M38" s="202">
        <v>157644</v>
      </c>
      <c r="P38" s="81">
        <v>5.81</v>
      </c>
      <c r="Q38" s="100"/>
      <c r="S38" s="158">
        <v>100</v>
      </c>
      <c r="T38" s="112"/>
    </row>
    <row r="39" spans="2:20" ht="12.6" customHeight="1">
      <c r="B39" s="4">
        <f t="shared" si="1"/>
        <v>41496</v>
      </c>
      <c r="C39" s="4"/>
      <c r="D39" s="202">
        <v>27193</v>
      </c>
      <c r="G39" s="81">
        <v>8.49</v>
      </c>
      <c r="H39" s="100"/>
      <c r="J39" s="158">
        <v>17</v>
      </c>
      <c r="M39" s="202">
        <v>159383</v>
      </c>
      <c r="P39" s="81">
        <v>5.64</v>
      </c>
      <c r="Q39" s="100"/>
      <c r="S39" s="158">
        <v>100</v>
      </c>
      <c r="T39" s="112"/>
    </row>
    <row r="40" spans="2:20" ht="12.6" customHeight="1">
      <c r="B40" s="4">
        <f t="shared" si="1"/>
        <v>41503</v>
      </c>
      <c r="C40" s="4"/>
      <c r="D40" s="202">
        <v>27271</v>
      </c>
      <c r="G40" s="81">
        <v>8.4600000000000009</v>
      </c>
      <c r="H40" s="100"/>
      <c r="J40" s="158">
        <v>17</v>
      </c>
      <c r="M40" s="202">
        <v>158184</v>
      </c>
      <c r="P40" s="81">
        <v>5.7</v>
      </c>
      <c r="Q40" s="100"/>
      <c r="S40" s="158">
        <v>100</v>
      </c>
      <c r="T40" s="112"/>
    </row>
    <row r="41" spans="2:20" ht="12.6" customHeight="1">
      <c r="B41" s="4">
        <f t="shared" si="1"/>
        <v>41510</v>
      </c>
      <c r="C41" s="4"/>
      <c r="D41" s="202">
        <v>28147</v>
      </c>
      <c r="G41" s="81">
        <v>8.5399999999999991</v>
      </c>
      <c r="H41" s="100"/>
      <c r="J41" s="158">
        <v>17</v>
      </c>
      <c r="M41" s="202">
        <v>161483</v>
      </c>
      <c r="P41" s="81">
        <v>5.74</v>
      </c>
      <c r="Q41" s="100"/>
      <c r="S41" s="158">
        <v>100</v>
      </c>
      <c r="T41" s="112"/>
    </row>
    <row r="42" spans="2:20" ht="12.6" customHeight="1">
      <c r="B42" s="4">
        <f t="shared" si="1"/>
        <v>41517</v>
      </c>
      <c r="C42" s="4"/>
      <c r="D42" s="202">
        <v>31683</v>
      </c>
      <c r="G42" s="81">
        <v>8.51</v>
      </c>
      <c r="H42" s="100"/>
      <c r="J42" s="158">
        <v>19</v>
      </c>
      <c r="M42" s="202">
        <v>163183</v>
      </c>
      <c r="P42" s="81">
        <v>5.91</v>
      </c>
      <c r="Q42" s="100"/>
      <c r="S42" s="158">
        <v>100</v>
      </c>
      <c r="T42" s="112"/>
    </row>
    <row r="43" spans="2:20" ht="12.6" customHeight="1">
      <c r="B43" s="4">
        <f t="shared" si="1"/>
        <v>41524</v>
      </c>
      <c r="C43" s="4"/>
      <c r="D43" s="202">
        <v>23655</v>
      </c>
      <c r="G43" s="81">
        <v>8.5399999999999991</v>
      </c>
      <c r="H43" s="100"/>
      <c r="J43" s="158">
        <v>17</v>
      </c>
      <c r="M43" s="202">
        <v>140890</v>
      </c>
      <c r="P43" s="81">
        <v>5.64</v>
      </c>
      <c r="Q43" s="100"/>
      <c r="S43" s="158">
        <v>100</v>
      </c>
      <c r="T43" s="112"/>
    </row>
    <row r="44" spans="2:20" ht="12.6" customHeight="1">
      <c r="B44" s="4">
        <f t="shared" si="1"/>
        <v>41531</v>
      </c>
      <c r="C44" s="4"/>
      <c r="D44" s="202">
        <v>27941</v>
      </c>
      <c r="G44" s="81">
        <v>8.5500000000000007</v>
      </c>
      <c r="H44" s="100"/>
      <c r="J44" s="158">
        <v>18</v>
      </c>
      <c r="M44" s="202">
        <v>157842</v>
      </c>
      <c r="P44" s="81">
        <v>5.75</v>
      </c>
      <c r="Q44" s="100"/>
      <c r="S44" s="158">
        <v>100</v>
      </c>
      <c r="T44" s="112"/>
    </row>
    <row r="45" spans="2:20" ht="12.6" customHeight="1">
      <c r="B45" s="4">
        <f t="shared" si="1"/>
        <v>41538</v>
      </c>
      <c r="C45" s="4"/>
      <c r="D45" s="202">
        <v>30149</v>
      </c>
      <c r="G45" s="81">
        <v>8.65</v>
      </c>
      <c r="H45" s="100"/>
      <c r="J45" s="158">
        <v>19</v>
      </c>
      <c r="M45" s="202">
        <v>160723</v>
      </c>
      <c r="P45" s="81">
        <v>5.81</v>
      </c>
      <c r="Q45" s="100"/>
      <c r="S45" s="158">
        <v>100</v>
      </c>
      <c r="T45" s="112"/>
    </row>
    <row r="46" spans="2:20" ht="12.6" customHeight="1">
      <c r="B46" s="4">
        <f t="shared" si="1"/>
        <v>41545</v>
      </c>
      <c r="C46" s="4"/>
      <c r="D46" s="202">
        <v>27378</v>
      </c>
      <c r="G46" s="81">
        <v>8.76</v>
      </c>
      <c r="H46" s="100"/>
      <c r="J46" s="158">
        <v>17</v>
      </c>
      <c r="M46" s="202">
        <v>157035</v>
      </c>
      <c r="P46" s="81">
        <v>5.76</v>
      </c>
      <c r="Q46" s="100"/>
      <c r="S46" s="158">
        <v>100</v>
      </c>
      <c r="T46" s="112"/>
    </row>
    <row r="47" spans="2:20" ht="12.6" customHeight="1">
      <c r="B47" s="4">
        <f t="shared" si="1"/>
        <v>41552</v>
      </c>
      <c r="C47" s="4"/>
      <c r="D47" s="202">
        <v>26542</v>
      </c>
      <c r="G47" s="81">
        <v>8.77</v>
      </c>
      <c r="H47" s="100"/>
      <c r="J47" s="158">
        <v>17</v>
      </c>
      <c r="M47" s="202">
        <v>157842</v>
      </c>
      <c r="P47" s="81">
        <v>5.87</v>
      </c>
      <c r="Q47" s="100"/>
      <c r="S47" s="158">
        <v>100</v>
      </c>
      <c r="T47" s="112"/>
    </row>
    <row r="48" spans="2:20" ht="12.6" customHeight="1">
      <c r="B48" s="4">
        <f t="shared" si="1"/>
        <v>41559</v>
      </c>
      <c r="C48" s="4"/>
      <c r="D48" s="202">
        <v>31896</v>
      </c>
      <c r="G48" s="81">
        <v>8.5399999999999991</v>
      </c>
      <c r="H48" s="100"/>
      <c r="J48" s="158">
        <v>20</v>
      </c>
      <c r="M48" s="202">
        <v>157959</v>
      </c>
      <c r="P48" s="81">
        <v>5.91</v>
      </c>
      <c r="Q48" s="100"/>
      <c r="S48" s="158">
        <v>100</v>
      </c>
      <c r="T48" s="112"/>
    </row>
    <row r="49" spans="2:20" ht="12.6" customHeight="1">
      <c r="B49" s="4">
        <f t="shared" si="1"/>
        <v>41566</v>
      </c>
      <c r="C49" s="4"/>
      <c r="D49" s="202">
        <v>30008</v>
      </c>
      <c r="G49" s="81">
        <v>8.73</v>
      </c>
      <c r="H49" s="100"/>
      <c r="J49" s="158">
        <v>19</v>
      </c>
      <c r="M49" s="202">
        <v>158020</v>
      </c>
      <c r="P49" s="81">
        <v>6.04</v>
      </c>
      <c r="Q49" s="100"/>
      <c r="S49" s="158">
        <v>100</v>
      </c>
      <c r="T49" s="112"/>
    </row>
    <row r="50" spans="2:20" ht="12.6" customHeight="1">
      <c r="B50" s="4">
        <f t="shared" si="1"/>
        <v>41573</v>
      </c>
      <c r="C50" s="4"/>
      <c r="D50" s="202">
        <v>28658</v>
      </c>
      <c r="G50" s="81">
        <v>8.7799999999999994</v>
      </c>
      <c r="H50" s="100"/>
      <c r="J50" s="158">
        <v>18</v>
      </c>
      <c r="M50" s="202">
        <v>158821</v>
      </c>
      <c r="P50" s="81">
        <v>5.82</v>
      </c>
      <c r="Q50" s="100"/>
      <c r="S50" s="158">
        <v>100</v>
      </c>
      <c r="T50" s="112"/>
    </row>
    <row r="51" spans="2:20" ht="12.6" customHeight="1">
      <c r="B51" s="4">
        <f t="shared" si="1"/>
        <v>41580</v>
      </c>
      <c r="C51" s="4"/>
      <c r="D51" s="202">
        <v>28872</v>
      </c>
      <c r="G51" s="81">
        <v>8.7899999999999991</v>
      </c>
      <c r="H51" s="100"/>
      <c r="J51" s="158">
        <v>18</v>
      </c>
      <c r="M51" s="202">
        <v>158028</v>
      </c>
      <c r="P51" s="81">
        <v>5.84</v>
      </c>
      <c r="Q51" s="100"/>
      <c r="S51" s="158">
        <v>100</v>
      </c>
      <c r="T51" s="112"/>
    </row>
    <row r="52" spans="2:20" ht="12.6" customHeight="1">
      <c r="B52" s="4">
        <f t="shared" si="1"/>
        <v>41587</v>
      </c>
      <c r="C52" s="4"/>
      <c r="D52" s="202">
        <v>30050</v>
      </c>
      <c r="G52" s="81">
        <v>8.74</v>
      </c>
      <c r="H52" s="100"/>
      <c r="J52" s="158">
        <v>19</v>
      </c>
      <c r="M52" s="202">
        <v>157077</v>
      </c>
      <c r="P52" s="81">
        <v>6</v>
      </c>
      <c r="Q52" s="100"/>
      <c r="S52" s="158">
        <v>100</v>
      </c>
      <c r="T52" s="112"/>
    </row>
    <row r="53" spans="2:20" ht="12.6" customHeight="1">
      <c r="B53" s="4">
        <f t="shared" si="1"/>
        <v>41594</v>
      </c>
      <c r="C53" s="4"/>
      <c r="D53" s="202">
        <v>32490</v>
      </c>
      <c r="G53" s="81">
        <v>8.91</v>
      </c>
      <c r="H53" s="100"/>
      <c r="J53" s="158">
        <v>21</v>
      </c>
      <c r="M53" s="202">
        <v>153482</v>
      </c>
      <c r="P53" s="81">
        <v>5.87</v>
      </c>
      <c r="Q53" s="100"/>
      <c r="S53" s="158">
        <v>100</v>
      </c>
      <c r="T53" s="112"/>
    </row>
    <row r="54" spans="2:20" ht="12.6" customHeight="1">
      <c r="B54" s="4">
        <f t="shared" si="1"/>
        <v>41601</v>
      </c>
      <c r="C54" s="4"/>
      <c r="D54" s="202">
        <v>27088</v>
      </c>
      <c r="G54" s="81">
        <v>8.75</v>
      </c>
      <c r="H54" s="100"/>
      <c r="J54" s="158">
        <v>18</v>
      </c>
      <c r="M54" s="202">
        <v>153024</v>
      </c>
      <c r="P54" s="81">
        <v>5.72</v>
      </c>
      <c r="Q54" s="100"/>
      <c r="S54" s="158">
        <v>100</v>
      </c>
      <c r="T54" s="112"/>
    </row>
    <row r="55" spans="2:20" ht="12.6" customHeight="1">
      <c r="B55" s="4">
        <f t="shared" si="1"/>
        <v>41608</v>
      </c>
      <c r="C55" s="4"/>
      <c r="D55" s="202">
        <v>21519</v>
      </c>
      <c r="G55" s="81">
        <v>8.68</v>
      </c>
      <c r="H55" s="100"/>
      <c r="J55" s="158">
        <v>17</v>
      </c>
      <c r="M55" s="202">
        <v>122995</v>
      </c>
      <c r="P55" s="81">
        <v>5.79</v>
      </c>
      <c r="Q55" s="100"/>
      <c r="S55" s="158">
        <v>100</v>
      </c>
      <c r="T55" s="112"/>
    </row>
    <row r="56" spans="2:20" ht="12.6" customHeight="1">
      <c r="B56" s="4">
        <f t="shared" si="1"/>
        <v>41615</v>
      </c>
      <c r="C56" s="4"/>
      <c r="D56" s="202">
        <v>27520</v>
      </c>
      <c r="G56" s="81">
        <v>8.81</v>
      </c>
      <c r="H56" s="100"/>
      <c r="J56" s="158">
        <v>18</v>
      </c>
      <c r="M56" s="202">
        <v>149409</v>
      </c>
      <c r="P56" s="81">
        <v>5.86</v>
      </c>
      <c r="Q56" s="100"/>
      <c r="S56" s="158">
        <v>100</v>
      </c>
      <c r="T56" s="112"/>
    </row>
    <row r="57" spans="2:20" ht="12.6" customHeight="1">
      <c r="B57" s="4">
        <f t="shared" si="1"/>
        <v>41622</v>
      </c>
      <c r="C57" s="4"/>
      <c r="D57" s="202">
        <v>29821</v>
      </c>
      <c r="G57" s="81">
        <v>8.6999999999999993</v>
      </c>
      <c r="H57" s="100"/>
      <c r="J57" s="158">
        <v>19</v>
      </c>
      <c r="M57" s="202">
        <v>158689</v>
      </c>
      <c r="P57" s="81">
        <v>5.79</v>
      </c>
      <c r="Q57" s="100"/>
      <c r="S57" s="158">
        <v>100</v>
      </c>
      <c r="T57" s="112"/>
    </row>
    <row r="58" spans="2:20" ht="12.6" customHeight="1">
      <c r="B58" s="4">
        <f t="shared" si="1"/>
        <v>41629</v>
      </c>
      <c r="C58" s="4"/>
      <c r="D58" s="202">
        <v>29256</v>
      </c>
      <c r="G58" s="81">
        <v>8.69</v>
      </c>
      <c r="H58" s="100"/>
      <c r="J58" s="158">
        <v>19</v>
      </c>
      <c r="M58" s="202">
        <v>156151</v>
      </c>
      <c r="P58" s="81">
        <v>5.84</v>
      </c>
      <c r="Q58" s="100"/>
      <c r="S58" s="158">
        <v>100</v>
      </c>
      <c r="T58" s="112"/>
    </row>
    <row r="59" spans="2:20" ht="12.6" customHeight="1">
      <c r="B59" s="4">
        <f t="shared" si="1"/>
        <v>41636</v>
      </c>
      <c r="C59" s="4"/>
      <c r="D59" s="202">
        <v>22402</v>
      </c>
      <c r="G59" s="81">
        <v>8.77</v>
      </c>
      <c r="H59" s="100"/>
      <c r="J59" s="158">
        <v>19</v>
      </c>
      <c r="M59" s="202">
        <v>120580</v>
      </c>
      <c r="P59" s="81">
        <v>5.94</v>
      </c>
      <c r="Q59" s="100"/>
      <c r="S59" s="158">
        <v>100</v>
      </c>
      <c r="T59" s="112"/>
    </row>
    <row r="60" spans="2:20" ht="3.75" customHeight="1">
      <c r="B60" s="4"/>
      <c r="C60" s="4"/>
      <c r="F60" s="93"/>
      <c r="G60" s="81"/>
      <c r="H60" s="100"/>
      <c r="I60" s="93"/>
      <c r="J60" s="158"/>
      <c r="O60" s="93"/>
      <c r="P60" s="81"/>
      <c r="Q60" s="100"/>
      <c r="R60" s="93"/>
      <c r="S60" s="158"/>
      <c r="T60" s="112"/>
    </row>
    <row r="61" spans="2:20">
      <c r="B61" s="24" t="s">
        <v>230</v>
      </c>
      <c r="C61" s="24"/>
      <c r="D61" s="157">
        <f>SUM(D8:D59)</f>
        <v>1455038</v>
      </c>
      <c r="E61" s="93"/>
      <c r="F61" s="211"/>
      <c r="G61" s="81"/>
      <c r="H61" s="100"/>
      <c r="I61" s="211"/>
      <c r="J61" s="158"/>
      <c r="K61" s="93"/>
      <c r="L61" s="93"/>
      <c r="M61" s="157">
        <f>SUM(M8:M59)</f>
        <v>7968913</v>
      </c>
      <c r="N61" s="93"/>
      <c r="O61" s="211"/>
      <c r="P61" s="81"/>
      <c r="Q61" s="100"/>
      <c r="R61" s="211"/>
      <c r="S61" s="158"/>
      <c r="T61" s="112"/>
    </row>
    <row r="62" spans="2:20">
      <c r="B62" s="24" t="s">
        <v>231</v>
      </c>
      <c r="C62" s="24"/>
      <c r="D62" s="202">
        <v>1228014</v>
      </c>
      <c r="E62" s="211"/>
      <c r="F62" s="211"/>
      <c r="G62" s="212"/>
      <c r="H62" s="211"/>
      <c r="I62" s="211"/>
      <c r="J62" s="211"/>
      <c r="K62" s="213"/>
      <c r="L62" s="213"/>
      <c r="M62" s="202">
        <v>7874506</v>
      </c>
      <c r="N62" s="211"/>
      <c r="O62" s="211"/>
      <c r="P62" s="212"/>
      <c r="Q62" s="211"/>
      <c r="R62" s="211"/>
      <c r="S62" s="211"/>
      <c r="T62" s="213"/>
    </row>
    <row r="63" spans="2:20" ht="3.75" customHeight="1">
      <c r="B63" s="24"/>
      <c r="C63" s="24"/>
      <c r="D63" s="210"/>
      <c r="E63" s="211"/>
      <c r="G63" s="212"/>
      <c r="H63" s="211"/>
      <c r="J63" s="211"/>
      <c r="K63" s="213"/>
      <c r="L63" s="213"/>
      <c r="M63" s="210"/>
      <c r="N63" s="211"/>
      <c r="P63" s="212"/>
      <c r="Q63" s="211"/>
      <c r="S63" s="211"/>
      <c r="T63" s="213"/>
    </row>
    <row r="64" spans="2:20">
      <c r="B64" s="91" t="s">
        <v>259</v>
      </c>
    </row>
    <row r="65" spans="2:2">
      <c r="B65" s="91" t="s">
        <v>233</v>
      </c>
    </row>
  </sheetData>
  <mergeCells count="8">
    <mergeCell ref="D6:K6"/>
    <mergeCell ref="M6:T6"/>
    <mergeCell ref="D7:E7"/>
    <mergeCell ref="G7:H7"/>
    <mergeCell ref="J7:K7"/>
    <mergeCell ref="M7:N7"/>
    <mergeCell ref="P7:Q7"/>
    <mergeCell ref="S7:T7"/>
  </mergeCells>
  <pageMargins left="0.24" right="0.24" top="0.17" bottom="0.19" header="0.17" footer="0.17"/>
  <pageSetup orientation="portrait" r:id="rId1"/>
  <headerFooter>
    <oddFooter>&amp;C&amp;"Arial,Regular"&amp;9 44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62"/>
  <sheetViews>
    <sheetView topLeftCell="B1" zoomScaleNormal="100" workbookViewId="0">
      <selection activeCell="B6" sqref="B6"/>
    </sheetView>
  </sheetViews>
  <sheetFormatPr defaultColWidth="9" defaultRowHeight="12"/>
  <cols>
    <col min="1" max="1" width="9" style="2"/>
    <col min="2" max="2" width="7.125" style="2" customWidth="1"/>
    <col min="3" max="3" width="2.125" style="2" customWidth="1"/>
    <col min="4" max="4" width="7.5" style="2" customWidth="1"/>
    <col min="5" max="5" width="2" style="2" customWidth="1"/>
    <col min="6" max="6" width="0.625" style="2" customWidth="1"/>
    <col min="7" max="7" width="5.375" style="2" customWidth="1"/>
    <col min="8" max="8" width="2.625" style="2" customWidth="1"/>
    <col min="9" max="9" width="0.625" style="2" customWidth="1"/>
    <col min="10" max="10" width="5.625" style="2" customWidth="1"/>
    <col min="11" max="11" width="4" style="2" customWidth="1"/>
    <col min="12" max="12" width="0.625" style="2" customWidth="1"/>
    <col min="13" max="13" width="5" style="2" customWidth="1"/>
    <col min="14" max="14" width="3.625" style="2" customWidth="1"/>
    <col min="15" max="15" width="0.625" style="2" customWidth="1"/>
    <col min="16" max="16" width="7.5" style="2" customWidth="1"/>
    <col min="17" max="17" width="2" style="2" customWidth="1"/>
    <col min="18" max="18" width="0.625" style="2" customWidth="1"/>
    <col min="19" max="19" width="5.125" style="2" customWidth="1"/>
    <col min="20" max="20" width="3.125" style="2" customWidth="1"/>
    <col min="21" max="21" width="0.625" style="2" customWidth="1"/>
    <col min="22" max="22" width="7.5" style="2" customWidth="1"/>
    <col min="23" max="23" width="2" style="2" customWidth="1"/>
    <col min="24" max="24" width="0.625" style="2" customWidth="1"/>
    <col min="25" max="25" width="5.625" style="2" customWidth="1"/>
    <col min="26" max="26" width="3.125" style="2" customWidth="1"/>
    <col min="27" max="27" width="0.625" style="2" customWidth="1"/>
    <col min="28" max="28" width="3.625" style="2" customWidth="1"/>
    <col min="29" max="29" width="1.875" style="2" customWidth="1"/>
    <col min="30" max="16384" width="9" style="2"/>
  </cols>
  <sheetData>
    <row r="2" spans="2:29">
      <c r="D2" s="2" t="s">
        <v>22</v>
      </c>
    </row>
    <row r="3" spans="2:29">
      <c r="D3" s="2" t="s">
        <v>23</v>
      </c>
    </row>
    <row r="5" spans="2:29" ht="5.25" customHeight="1">
      <c r="H5" s="19"/>
      <c r="S5" s="19"/>
      <c r="T5" s="19"/>
      <c r="Z5" s="20"/>
      <c r="AB5" s="21"/>
      <c r="AC5" s="20"/>
    </row>
    <row r="6" spans="2:29" ht="60" customHeight="1">
      <c r="B6" s="10"/>
      <c r="C6" s="10"/>
      <c r="D6" s="11" t="s">
        <v>24</v>
      </c>
      <c r="E6" s="11"/>
      <c r="F6"/>
      <c r="G6" s="11" t="s">
        <v>25</v>
      </c>
      <c r="H6" s="11"/>
      <c r="I6"/>
      <c r="J6" s="11" t="s">
        <v>26</v>
      </c>
      <c r="K6" s="11"/>
      <c r="L6"/>
      <c r="M6" s="11" t="s">
        <v>27</v>
      </c>
      <c r="N6" s="11"/>
      <c r="O6"/>
      <c r="P6" s="11" t="s">
        <v>28</v>
      </c>
      <c r="Q6" s="11"/>
      <c r="R6"/>
      <c r="S6" s="11" t="s">
        <v>25</v>
      </c>
      <c r="T6" s="11"/>
      <c r="U6"/>
      <c r="V6" s="11" t="s">
        <v>29</v>
      </c>
      <c r="W6" s="11"/>
      <c r="X6"/>
      <c r="Y6" s="11" t="s">
        <v>25</v>
      </c>
      <c r="Z6" s="11"/>
      <c r="AA6"/>
      <c r="AB6" s="11" t="s">
        <v>30</v>
      </c>
      <c r="AC6" s="11"/>
    </row>
    <row r="7" spans="2:29" ht="5.25" customHeight="1">
      <c r="C7" s="3"/>
      <c r="D7" s="3"/>
      <c r="E7" s="3"/>
      <c r="F7" s="3"/>
      <c r="G7" s="3"/>
      <c r="I7" s="3"/>
      <c r="L7" s="3"/>
      <c r="M7" s="19"/>
      <c r="N7" s="19"/>
      <c r="O7" s="3"/>
      <c r="R7" s="3"/>
      <c r="S7" s="3"/>
      <c r="U7" s="3"/>
      <c r="X7" s="3"/>
      <c r="Y7" s="3"/>
      <c r="AA7" s="3"/>
      <c r="AB7" s="3"/>
    </row>
    <row r="8" spans="2:29">
      <c r="B8" s="4">
        <v>41278</v>
      </c>
      <c r="C8" s="1"/>
      <c r="D8" s="1">
        <v>193109</v>
      </c>
      <c r="E8" s="1"/>
      <c r="F8" s="1"/>
      <c r="G8" s="1">
        <v>0</v>
      </c>
      <c r="H8" s="1"/>
      <c r="I8" s="1"/>
      <c r="J8" s="6">
        <v>1</v>
      </c>
      <c r="K8" s="6"/>
      <c r="L8" s="1"/>
      <c r="M8" s="6">
        <v>1</v>
      </c>
      <c r="N8" s="6"/>
      <c r="O8" s="1"/>
      <c r="P8" s="1">
        <v>21225</v>
      </c>
      <c r="Q8" s="6"/>
      <c r="R8" s="1"/>
      <c r="S8" s="1">
        <v>-14</v>
      </c>
      <c r="T8" s="1"/>
      <c r="U8" s="1"/>
      <c r="V8" s="1">
        <v>171884</v>
      </c>
      <c r="W8" s="6"/>
      <c r="X8" s="1"/>
      <c r="Y8" s="1">
        <v>2</v>
      </c>
      <c r="Z8" s="1"/>
      <c r="AA8" s="1"/>
      <c r="AB8" s="1">
        <v>14</v>
      </c>
      <c r="AC8" s="1"/>
    </row>
    <row r="9" spans="2:29">
      <c r="B9" s="4">
        <f t="shared" ref="B9:B15" si="0">B8+7</f>
        <v>41285</v>
      </c>
      <c r="C9" s="1"/>
      <c r="D9" s="1">
        <v>186517</v>
      </c>
      <c r="E9" s="1"/>
      <c r="F9" s="1"/>
      <c r="G9" s="1">
        <v>-3</v>
      </c>
      <c r="H9" s="1"/>
      <c r="I9" s="1"/>
      <c r="J9" s="6">
        <v>1</v>
      </c>
      <c r="K9" s="6"/>
      <c r="L9" s="1"/>
      <c r="M9" s="6">
        <v>-4</v>
      </c>
      <c r="N9" s="6"/>
      <c r="O9" s="1"/>
      <c r="P9" s="1">
        <v>23331</v>
      </c>
      <c r="Q9" s="6"/>
      <c r="R9" s="1"/>
      <c r="S9" s="1">
        <v>10</v>
      </c>
      <c r="T9" s="1"/>
      <c r="U9" s="1"/>
      <c r="V9" s="1">
        <v>163186</v>
      </c>
      <c r="W9" s="6"/>
      <c r="X9" s="1"/>
      <c r="Y9" s="1">
        <v>-5</v>
      </c>
      <c r="Z9" s="1"/>
      <c r="AA9" s="1"/>
      <c r="AB9" s="1">
        <v>14</v>
      </c>
      <c r="AC9" s="1"/>
    </row>
    <row r="10" spans="2:29">
      <c r="B10" s="4">
        <f t="shared" si="0"/>
        <v>41292</v>
      </c>
      <c r="C10" s="1"/>
      <c r="D10" s="1">
        <v>174741</v>
      </c>
      <c r="E10" s="1"/>
      <c r="F10" s="1"/>
      <c r="G10" s="1">
        <v>-6</v>
      </c>
      <c r="H10" s="1"/>
      <c r="I10" s="1"/>
      <c r="J10" s="6">
        <v>0</v>
      </c>
      <c r="K10" s="6"/>
      <c r="L10" s="1"/>
      <c r="M10" s="6">
        <v>-6</v>
      </c>
      <c r="N10" s="6"/>
      <c r="O10" s="1"/>
      <c r="P10" s="1">
        <v>24171</v>
      </c>
      <c r="Q10" s="6"/>
      <c r="R10" s="1"/>
      <c r="S10" s="1">
        <v>4</v>
      </c>
      <c r="T10" s="1"/>
      <c r="U10" s="1"/>
      <c r="V10" s="1">
        <v>150570</v>
      </c>
      <c r="W10" s="6"/>
      <c r="X10" s="1"/>
      <c r="Y10" s="1">
        <v>-8</v>
      </c>
      <c r="Z10" s="1"/>
      <c r="AA10" s="1"/>
      <c r="AB10" s="1">
        <v>14</v>
      </c>
      <c r="AC10" s="1"/>
    </row>
    <row r="11" spans="2:29">
      <c r="B11" s="4">
        <f t="shared" si="0"/>
        <v>41299</v>
      </c>
      <c r="C11" s="1"/>
      <c r="D11" s="1">
        <v>159706</v>
      </c>
      <c r="E11" s="1"/>
      <c r="F11" s="1"/>
      <c r="G11" s="1">
        <v>-9</v>
      </c>
      <c r="H11" s="1"/>
      <c r="I11" s="1"/>
      <c r="J11" s="6">
        <v>0</v>
      </c>
      <c r="K11" s="6"/>
      <c r="L11" s="1"/>
      <c r="M11" s="6">
        <v>-8</v>
      </c>
      <c r="N11" s="6"/>
      <c r="O11" s="1"/>
      <c r="P11" s="1">
        <v>22344</v>
      </c>
      <c r="Q11" s="6"/>
      <c r="R11" s="1"/>
      <c r="S11" s="1">
        <v>-8</v>
      </c>
      <c r="T11" s="1"/>
      <c r="U11" s="1"/>
      <c r="V11" s="1">
        <v>137362</v>
      </c>
      <c r="W11" s="6"/>
      <c r="X11" s="1"/>
      <c r="Y11" s="1">
        <v>-9</v>
      </c>
      <c r="Z11" s="1"/>
      <c r="AA11" s="1"/>
      <c r="AB11" s="1">
        <v>14</v>
      </c>
      <c r="AC11" s="1"/>
    </row>
    <row r="12" spans="2:29">
      <c r="B12" s="4">
        <f t="shared" si="0"/>
        <v>41306</v>
      </c>
      <c r="C12" s="1"/>
      <c r="D12" s="1">
        <v>168593</v>
      </c>
      <c r="E12" s="1"/>
      <c r="F12" s="1"/>
      <c r="G12" s="1">
        <v>6</v>
      </c>
      <c r="H12" s="1"/>
      <c r="I12" s="1"/>
      <c r="J12" s="6">
        <v>0</v>
      </c>
      <c r="K12" s="6"/>
      <c r="L12" s="1"/>
      <c r="M12" s="6">
        <v>6</v>
      </c>
      <c r="N12" s="6"/>
      <c r="O12" s="1"/>
      <c r="P12" s="1">
        <v>19068</v>
      </c>
      <c r="Q12" s="6"/>
      <c r="R12" s="1"/>
      <c r="S12" s="1">
        <v>-15</v>
      </c>
      <c r="T12" s="1"/>
      <c r="U12" s="1"/>
      <c r="V12" s="1">
        <v>149525</v>
      </c>
      <c r="W12" s="6"/>
      <c r="X12" s="1"/>
      <c r="Y12" s="1">
        <v>9</v>
      </c>
      <c r="Z12" s="1"/>
      <c r="AA12" s="1"/>
      <c r="AB12" s="1">
        <v>14</v>
      </c>
      <c r="AC12" s="1"/>
    </row>
    <row r="13" spans="2:29">
      <c r="B13" s="4">
        <f t="shared" si="0"/>
        <v>41313</v>
      </c>
      <c r="C13" s="1"/>
      <c r="D13" s="1">
        <v>171270</v>
      </c>
      <c r="E13" s="1"/>
      <c r="F13" s="1"/>
      <c r="G13" s="1">
        <v>2</v>
      </c>
      <c r="H13" s="1"/>
      <c r="I13" s="1"/>
      <c r="J13" s="6">
        <v>0</v>
      </c>
      <c r="K13" s="6"/>
      <c r="L13" s="1"/>
      <c r="M13" s="6">
        <v>2</v>
      </c>
      <c r="N13" s="6"/>
      <c r="O13" s="1"/>
      <c r="P13" s="1">
        <v>13815</v>
      </c>
      <c r="Q13" s="6"/>
      <c r="R13" s="1"/>
      <c r="S13" s="1">
        <v>-28</v>
      </c>
      <c r="T13" s="1"/>
      <c r="U13" s="1"/>
      <c r="V13" s="1">
        <v>157455</v>
      </c>
      <c r="W13" s="6"/>
      <c r="X13" s="1"/>
      <c r="Y13" s="1">
        <v>5</v>
      </c>
      <c r="Z13" s="1"/>
      <c r="AA13" s="1"/>
      <c r="AB13" s="1">
        <v>14</v>
      </c>
      <c r="AC13" s="1"/>
    </row>
    <row r="14" spans="2:29">
      <c r="B14" s="4">
        <f t="shared" si="0"/>
        <v>41320</v>
      </c>
      <c r="C14" s="1"/>
      <c r="D14" s="1">
        <v>151417</v>
      </c>
      <c r="E14" s="1"/>
      <c r="F14" s="1"/>
      <c r="G14" s="1">
        <v>-12</v>
      </c>
      <c r="H14" s="1"/>
      <c r="I14" s="1"/>
      <c r="J14" s="6">
        <v>0</v>
      </c>
      <c r="K14" s="6"/>
      <c r="L14" s="1"/>
      <c r="M14" s="6">
        <v>-12</v>
      </c>
      <c r="N14" s="6"/>
      <c r="O14" s="1"/>
      <c r="P14" s="1">
        <v>15018</v>
      </c>
      <c r="Q14" s="6"/>
      <c r="R14" s="1"/>
      <c r="S14" s="1">
        <v>9</v>
      </c>
      <c r="T14" s="1"/>
      <c r="U14" s="1"/>
      <c r="V14" s="1">
        <v>136399</v>
      </c>
      <c r="W14" s="6"/>
      <c r="X14" s="1"/>
      <c r="Y14" s="1">
        <v>-13</v>
      </c>
      <c r="Z14" s="1"/>
      <c r="AA14" s="1"/>
      <c r="AB14" s="1">
        <v>14</v>
      </c>
      <c r="AC14" s="1"/>
    </row>
    <row r="15" spans="2:29">
      <c r="B15" s="4">
        <f t="shared" si="0"/>
        <v>41327</v>
      </c>
      <c r="C15" s="1"/>
      <c r="D15" s="1">
        <v>159192</v>
      </c>
      <c r="E15" s="1"/>
      <c r="F15" s="1"/>
      <c r="G15" s="1">
        <v>5</v>
      </c>
      <c r="H15" s="1"/>
      <c r="I15" s="1"/>
      <c r="J15" s="6">
        <v>1</v>
      </c>
      <c r="K15" s="6"/>
      <c r="L15" s="1"/>
      <c r="M15" s="6">
        <v>4</v>
      </c>
      <c r="N15" s="6"/>
      <c r="O15" s="1"/>
      <c r="P15" s="1">
        <v>20501</v>
      </c>
      <c r="Q15" s="6"/>
      <c r="R15" s="1"/>
      <c r="S15" s="1">
        <v>37</v>
      </c>
      <c r="T15" s="1"/>
      <c r="U15" s="1"/>
      <c r="V15" s="1">
        <v>138691</v>
      </c>
      <c r="W15" s="6"/>
      <c r="X15" s="1"/>
      <c r="Y15" s="1">
        <v>2</v>
      </c>
      <c r="Z15" s="1"/>
      <c r="AA15" s="1"/>
      <c r="AB15" s="1">
        <v>14</v>
      </c>
      <c r="AC15" s="1"/>
    </row>
    <row r="16" spans="2:29">
      <c r="B16" s="4">
        <f>B15+7</f>
        <v>41334</v>
      </c>
      <c r="C16" s="1"/>
      <c r="D16" s="1">
        <v>164804</v>
      </c>
      <c r="E16" s="1"/>
      <c r="F16" s="1"/>
      <c r="G16" s="1">
        <v>4</v>
      </c>
      <c r="H16" s="1"/>
      <c r="I16" s="1"/>
      <c r="J16" s="6">
        <v>0</v>
      </c>
      <c r="K16" s="6"/>
      <c r="L16" s="1"/>
      <c r="M16" s="6">
        <v>3</v>
      </c>
      <c r="N16" s="6"/>
      <c r="O16" s="1"/>
      <c r="P16" s="1">
        <v>21074</v>
      </c>
      <c r="Q16" s="6"/>
      <c r="R16" s="1"/>
      <c r="S16" s="1">
        <v>3</v>
      </c>
      <c r="T16" s="1"/>
      <c r="U16" s="1"/>
      <c r="V16" s="1">
        <v>143730</v>
      </c>
      <c r="W16" s="6"/>
      <c r="X16" s="1"/>
      <c r="Y16" s="1">
        <v>4</v>
      </c>
      <c r="Z16" s="1"/>
      <c r="AA16" s="1"/>
      <c r="AB16" s="1">
        <v>14</v>
      </c>
      <c r="AC16" s="1"/>
    </row>
    <row r="17" spans="2:29">
      <c r="B17" s="4">
        <f t="shared" ref="B17:B59" si="1">B16+7</f>
        <v>41341</v>
      </c>
      <c r="C17" s="1"/>
      <c r="D17" s="1">
        <v>167891</v>
      </c>
      <c r="E17" s="1"/>
      <c r="F17" s="1"/>
      <c r="G17" s="1">
        <v>2</v>
      </c>
      <c r="H17" s="1"/>
      <c r="I17" s="1"/>
      <c r="J17" s="6">
        <v>0</v>
      </c>
      <c r="K17" s="6"/>
      <c r="L17" s="1"/>
      <c r="M17" s="6">
        <v>2</v>
      </c>
      <c r="N17" s="6"/>
      <c r="O17" s="1"/>
      <c r="P17" s="1">
        <v>24073</v>
      </c>
      <c r="Q17" s="6"/>
      <c r="R17" s="1"/>
      <c r="S17" s="1">
        <v>14</v>
      </c>
      <c r="T17" s="1"/>
      <c r="U17" s="1"/>
      <c r="V17" s="1">
        <v>143818</v>
      </c>
      <c r="W17" s="6"/>
      <c r="X17" s="1"/>
      <c r="Y17" s="1">
        <v>0</v>
      </c>
      <c r="Z17" s="1"/>
      <c r="AA17" s="1"/>
      <c r="AB17" s="1">
        <v>14</v>
      </c>
      <c r="AC17" s="1"/>
    </row>
    <row r="18" spans="2:29">
      <c r="B18" s="4">
        <f t="shared" si="1"/>
        <v>41348</v>
      </c>
      <c r="C18" s="1"/>
      <c r="D18" s="1">
        <v>192483</v>
      </c>
      <c r="E18" s="1"/>
      <c r="F18" s="1"/>
      <c r="G18" s="1">
        <v>15</v>
      </c>
      <c r="H18" s="1"/>
      <c r="I18" s="1"/>
      <c r="J18" s="6">
        <v>0</v>
      </c>
      <c r="K18" s="6"/>
      <c r="L18" s="1"/>
      <c r="M18" s="6">
        <v>15</v>
      </c>
      <c r="N18" s="6"/>
      <c r="O18" s="1"/>
      <c r="P18" s="1">
        <v>23350</v>
      </c>
      <c r="Q18" s="6"/>
      <c r="R18" s="1"/>
      <c r="S18" s="1">
        <v>-3</v>
      </c>
      <c r="T18" s="1"/>
      <c r="U18" s="1"/>
      <c r="V18" s="1">
        <v>169133</v>
      </c>
      <c r="W18" s="6"/>
      <c r="X18" s="1"/>
      <c r="Y18" s="1">
        <v>18</v>
      </c>
      <c r="Z18" s="1"/>
      <c r="AA18" s="1"/>
      <c r="AB18" s="1">
        <v>14</v>
      </c>
      <c r="AC18" s="1"/>
    </row>
    <row r="19" spans="2:29">
      <c r="B19" s="4">
        <f t="shared" si="1"/>
        <v>41355</v>
      </c>
      <c r="C19" s="1"/>
      <c r="D19" s="1">
        <v>211215</v>
      </c>
      <c r="E19" s="1"/>
      <c r="F19" s="1"/>
      <c r="G19" s="1">
        <v>10</v>
      </c>
      <c r="H19" s="1"/>
      <c r="I19" s="1"/>
      <c r="J19" s="6">
        <v>1</v>
      </c>
      <c r="K19" s="6"/>
      <c r="L19" s="1"/>
      <c r="M19" s="6">
        <v>9</v>
      </c>
      <c r="N19" s="6"/>
      <c r="O19" s="1"/>
      <c r="P19" s="1">
        <v>24434</v>
      </c>
      <c r="Q19" s="6"/>
      <c r="R19" s="1"/>
      <c r="S19" s="1">
        <v>5</v>
      </c>
      <c r="T19" s="1"/>
      <c r="U19" s="1"/>
      <c r="V19" s="1">
        <v>186781</v>
      </c>
      <c r="W19" s="6"/>
      <c r="X19" s="1"/>
      <c r="Y19" s="1">
        <v>10</v>
      </c>
      <c r="Z19" s="1"/>
      <c r="AA19" s="1"/>
      <c r="AB19" s="1">
        <v>14</v>
      </c>
      <c r="AC19" s="1"/>
    </row>
    <row r="20" spans="2:29">
      <c r="B20" s="4">
        <f t="shared" si="1"/>
        <v>41362</v>
      </c>
      <c r="C20" s="1"/>
      <c r="D20" s="1">
        <v>258481</v>
      </c>
      <c r="E20" s="1"/>
      <c r="F20" s="1"/>
      <c r="G20" s="1">
        <v>22</v>
      </c>
      <c r="H20" s="1"/>
      <c r="I20" s="1"/>
      <c r="J20" s="6">
        <v>1</v>
      </c>
      <c r="K20" s="6"/>
      <c r="L20" s="1"/>
      <c r="M20" s="6">
        <v>22</v>
      </c>
      <c r="N20" s="6"/>
      <c r="O20" s="1"/>
      <c r="P20" s="1">
        <v>27814</v>
      </c>
      <c r="Q20" s="6"/>
      <c r="R20" s="1"/>
      <c r="S20" s="1">
        <v>14</v>
      </c>
      <c r="T20" s="1"/>
      <c r="U20" s="1"/>
      <c r="V20" s="1">
        <v>230667</v>
      </c>
      <c r="W20" s="6"/>
      <c r="X20" s="1"/>
      <c r="Y20" s="1">
        <v>23</v>
      </c>
      <c r="Z20" s="1"/>
      <c r="AA20" s="1"/>
      <c r="AB20" s="1">
        <v>14</v>
      </c>
      <c r="AC20" s="1"/>
    </row>
    <row r="21" spans="2:29">
      <c r="B21" s="4">
        <f t="shared" si="1"/>
        <v>41369</v>
      </c>
      <c r="C21" s="1"/>
      <c r="D21" s="1">
        <v>169866</v>
      </c>
      <c r="E21" s="1"/>
      <c r="F21" s="1"/>
      <c r="G21" s="1">
        <v>-34</v>
      </c>
      <c r="H21" s="1"/>
      <c r="I21" s="1"/>
      <c r="J21" s="6">
        <v>-2</v>
      </c>
      <c r="K21" s="6"/>
      <c r="L21" s="1"/>
      <c r="M21" s="6">
        <v>-33</v>
      </c>
      <c r="N21" s="6"/>
      <c r="O21" s="1"/>
      <c r="P21" s="1">
        <v>54253</v>
      </c>
      <c r="Q21" s="6"/>
      <c r="R21" s="1"/>
      <c r="S21" s="1">
        <v>95</v>
      </c>
      <c r="T21" s="1"/>
      <c r="U21" s="1"/>
      <c r="V21" s="1">
        <v>115613</v>
      </c>
      <c r="W21" s="6"/>
      <c r="X21" s="1"/>
      <c r="Y21" s="1">
        <v>-50</v>
      </c>
      <c r="Z21" s="1"/>
      <c r="AA21" s="1"/>
      <c r="AB21" s="1">
        <v>14</v>
      </c>
      <c r="AC21" s="1"/>
    </row>
    <row r="22" spans="2:29">
      <c r="B22" s="4">
        <f t="shared" si="1"/>
        <v>41376</v>
      </c>
      <c r="C22" s="1"/>
      <c r="D22" s="1">
        <v>165090</v>
      </c>
      <c r="E22" s="1"/>
      <c r="F22" s="1"/>
      <c r="G22" s="1">
        <v>-3</v>
      </c>
      <c r="H22" s="1"/>
      <c r="I22" s="1"/>
      <c r="J22" s="6">
        <v>0</v>
      </c>
      <c r="K22" s="6"/>
      <c r="L22" s="1"/>
      <c r="M22" s="6">
        <v>-3</v>
      </c>
      <c r="N22" s="6"/>
      <c r="O22" s="1"/>
      <c r="P22" s="1">
        <v>39547</v>
      </c>
      <c r="Q22" s="6"/>
      <c r="R22" s="1"/>
      <c r="S22" s="1">
        <v>-27</v>
      </c>
      <c r="T22" s="1"/>
      <c r="U22" s="1"/>
      <c r="V22" s="1">
        <v>125543</v>
      </c>
      <c r="W22" s="6"/>
      <c r="X22" s="1"/>
      <c r="Y22" s="1">
        <v>9</v>
      </c>
      <c r="Z22" s="1"/>
      <c r="AA22" s="1"/>
      <c r="AB22" s="1">
        <v>14</v>
      </c>
      <c r="AC22" s="1"/>
    </row>
    <row r="23" spans="2:29">
      <c r="B23" s="4">
        <f t="shared" si="1"/>
        <v>41383</v>
      </c>
      <c r="C23" s="1"/>
      <c r="D23" s="1">
        <v>171774</v>
      </c>
      <c r="E23" s="1"/>
      <c r="F23" s="1"/>
      <c r="G23" s="1">
        <v>4</v>
      </c>
      <c r="H23" s="1"/>
      <c r="I23" s="1"/>
      <c r="J23" s="6">
        <v>0</v>
      </c>
      <c r="K23" s="6"/>
      <c r="L23" s="1"/>
      <c r="M23" s="6">
        <v>4</v>
      </c>
      <c r="N23" s="6"/>
      <c r="O23" s="1"/>
      <c r="P23" s="1">
        <v>28137</v>
      </c>
      <c r="Q23" s="6"/>
      <c r="R23" s="1"/>
      <c r="S23" s="1">
        <v>-29</v>
      </c>
      <c r="T23" s="1"/>
      <c r="U23" s="1"/>
      <c r="V23" s="1">
        <v>143637</v>
      </c>
      <c r="W23" s="6"/>
      <c r="X23" s="1"/>
      <c r="Y23" s="1">
        <v>14</v>
      </c>
      <c r="Z23" s="1"/>
      <c r="AA23" s="1"/>
      <c r="AB23" s="1">
        <v>14</v>
      </c>
      <c r="AC23" s="1"/>
    </row>
    <row r="24" spans="2:29">
      <c r="B24" s="4">
        <f t="shared" si="1"/>
        <v>41390</v>
      </c>
      <c r="C24" s="1"/>
      <c r="D24" s="1">
        <v>181683</v>
      </c>
      <c r="E24" s="1"/>
      <c r="F24" s="1"/>
      <c r="G24" s="1">
        <v>6</v>
      </c>
      <c r="H24" s="1"/>
      <c r="I24" s="1"/>
      <c r="J24" s="6">
        <v>0</v>
      </c>
      <c r="K24" s="6"/>
      <c r="L24" s="1"/>
      <c r="M24" s="6">
        <v>5</v>
      </c>
      <c r="N24" s="6"/>
      <c r="O24" s="1"/>
      <c r="P24" s="1">
        <v>38340</v>
      </c>
      <c r="Q24" s="6"/>
      <c r="R24" s="1"/>
      <c r="S24" s="1">
        <v>36</v>
      </c>
      <c r="T24" s="1"/>
      <c r="U24" s="1"/>
      <c r="V24" s="1">
        <v>143343</v>
      </c>
      <c r="W24" s="6"/>
      <c r="X24" s="1"/>
      <c r="Y24" s="1">
        <v>0</v>
      </c>
      <c r="Z24" s="1"/>
      <c r="AA24" s="1"/>
      <c r="AB24" s="1">
        <v>14</v>
      </c>
      <c r="AC24" s="1"/>
    </row>
    <row r="25" spans="2:29">
      <c r="B25" s="4">
        <f t="shared" si="1"/>
        <v>41397</v>
      </c>
      <c r="C25" s="1"/>
      <c r="D25" s="1">
        <v>160219</v>
      </c>
      <c r="E25" s="1"/>
      <c r="F25" s="1"/>
      <c r="G25" s="1">
        <v>-12</v>
      </c>
      <c r="H25" s="1"/>
      <c r="I25" s="1"/>
      <c r="J25" s="6">
        <v>0</v>
      </c>
      <c r="K25" s="6"/>
      <c r="L25" s="1"/>
      <c r="M25" s="6">
        <v>-12</v>
      </c>
      <c r="N25" s="6"/>
      <c r="O25" s="1"/>
      <c r="P25" s="1">
        <v>24049</v>
      </c>
      <c r="Q25" s="6"/>
      <c r="R25" s="1"/>
      <c r="S25" s="1">
        <v>-37</v>
      </c>
      <c r="T25" s="1"/>
      <c r="U25" s="1"/>
      <c r="V25" s="1">
        <v>136170</v>
      </c>
      <c r="W25" s="6"/>
      <c r="X25" s="1"/>
      <c r="Y25" s="1">
        <v>-5</v>
      </c>
      <c r="Z25" s="1"/>
      <c r="AA25" s="1"/>
      <c r="AB25" s="1">
        <v>14</v>
      </c>
      <c r="AC25" s="1"/>
    </row>
    <row r="26" spans="2:29">
      <c r="B26" s="4">
        <f t="shared" si="1"/>
        <v>41404</v>
      </c>
      <c r="C26" s="1"/>
      <c r="D26" s="1">
        <v>212429</v>
      </c>
      <c r="E26" s="1"/>
      <c r="F26" s="1"/>
      <c r="G26" s="1">
        <v>33</v>
      </c>
      <c r="H26" s="1"/>
      <c r="I26" s="1"/>
      <c r="J26" s="6">
        <v>0</v>
      </c>
      <c r="K26" s="6"/>
      <c r="L26" s="1"/>
      <c r="M26" s="6">
        <v>33</v>
      </c>
      <c r="N26" s="6"/>
      <c r="O26" s="1"/>
      <c r="P26" s="1">
        <v>48124</v>
      </c>
      <c r="Q26" s="6"/>
      <c r="R26" s="1"/>
      <c r="S26" s="1">
        <v>100</v>
      </c>
      <c r="T26" s="1"/>
      <c r="U26" s="1"/>
      <c r="V26" s="1">
        <v>164305</v>
      </c>
      <c r="W26" s="6"/>
      <c r="X26" s="1"/>
      <c r="Y26" s="1">
        <v>21</v>
      </c>
      <c r="Z26" s="1"/>
      <c r="AA26" s="1"/>
      <c r="AB26" s="1">
        <v>14</v>
      </c>
      <c r="AC26" s="1"/>
    </row>
    <row r="27" spans="2:29">
      <c r="B27" s="4">
        <f t="shared" si="1"/>
        <v>41411</v>
      </c>
      <c r="C27" s="1"/>
      <c r="D27" s="1">
        <v>172037</v>
      </c>
      <c r="E27" s="1"/>
      <c r="F27" s="1"/>
      <c r="G27" s="1">
        <v>-19</v>
      </c>
      <c r="H27" s="1"/>
      <c r="I27" s="1"/>
      <c r="J27" s="6">
        <v>0</v>
      </c>
      <c r="K27" s="6"/>
      <c r="L27" s="1"/>
      <c r="M27" s="6">
        <v>-19</v>
      </c>
      <c r="N27" s="6"/>
      <c r="O27" s="1"/>
      <c r="P27" s="1">
        <v>22514</v>
      </c>
      <c r="Q27" s="6"/>
      <c r="R27" s="1"/>
      <c r="S27" s="1">
        <v>-53</v>
      </c>
      <c r="T27" s="1"/>
      <c r="U27" s="1"/>
      <c r="V27" s="1">
        <v>149523</v>
      </c>
      <c r="W27" s="6"/>
      <c r="X27" s="1"/>
      <c r="Y27" s="1">
        <v>-9</v>
      </c>
      <c r="Z27" s="1"/>
      <c r="AA27" s="1"/>
      <c r="AB27" s="1">
        <v>14</v>
      </c>
      <c r="AC27" s="1"/>
    </row>
    <row r="28" spans="2:29">
      <c r="B28" s="4">
        <f t="shared" si="1"/>
        <v>41418</v>
      </c>
      <c r="C28" s="1"/>
      <c r="D28" s="1">
        <v>175930</v>
      </c>
      <c r="E28" s="1"/>
      <c r="F28" s="1"/>
      <c r="G28" s="1">
        <v>2</v>
      </c>
      <c r="H28" s="1"/>
      <c r="I28" s="1"/>
      <c r="J28" s="6">
        <v>1</v>
      </c>
      <c r="K28" s="6"/>
      <c r="L28" s="1"/>
      <c r="M28" s="6">
        <v>2</v>
      </c>
      <c r="N28" s="6"/>
      <c r="O28" s="1"/>
      <c r="P28" s="1">
        <v>38900</v>
      </c>
      <c r="Q28" s="6"/>
      <c r="R28" s="1"/>
      <c r="S28" s="1">
        <v>73</v>
      </c>
      <c r="T28" s="1"/>
      <c r="U28" s="1"/>
      <c r="V28" s="1">
        <v>137030</v>
      </c>
      <c r="W28" s="6"/>
      <c r="X28" s="1"/>
      <c r="Y28" s="1">
        <v>-8</v>
      </c>
      <c r="Z28" s="1"/>
      <c r="AA28" s="1"/>
      <c r="AB28" s="1">
        <v>14</v>
      </c>
      <c r="AC28" s="1"/>
    </row>
    <row r="29" spans="2:29">
      <c r="B29" s="4">
        <f t="shared" si="1"/>
        <v>41425</v>
      </c>
      <c r="C29" s="1"/>
      <c r="D29" s="1">
        <v>179846</v>
      </c>
      <c r="E29" s="1"/>
      <c r="F29" s="1"/>
      <c r="G29" s="1">
        <v>2</v>
      </c>
      <c r="H29" s="1"/>
      <c r="I29" s="1"/>
      <c r="J29" s="6">
        <v>-1</v>
      </c>
      <c r="K29" s="6"/>
      <c r="L29" s="1"/>
      <c r="M29" s="6">
        <v>4</v>
      </c>
      <c r="N29" s="6"/>
      <c r="O29" s="1"/>
      <c r="P29" s="1">
        <v>37211</v>
      </c>
      <c r="Q29" s="6"/>
      <c r="R29" s="1"/>
      <c r="S29" s="1">
        <v>-4</v>
      </c>
      <c r="T29" s="1"/>
      <c r="U29" s="1"/>
      <c r="V29" s="1">
        <v>142635</v>
      </c>
      <c r="W29" s="6"/>
      <c r="X29" s="1"/>
      <c r="Y29" s="1">
        <v>4</v>
      </c>
      <c r="Z29" s="1"/>
      <c r="AA29" s="1"/>
      <c r="AB29" s="1">
        <v>14</v>
      </c>
      <c r="AC29" s="1"/>
    </row>
    <row r="30" spans="2:29">
      <c r="B30" s="4">
        <f t="shared" si="1"/>
        <v>41432</v>
      </c>
      <c r="C30" s="1"/>
      <c r="D30" s="1">
        <v>180689</v>
      </c>
      <c r="E30" s="1"/>
      <c r="F30" s="1"/>
      <c r="G30" s="1">
        <v>0</v>
      </c>
      <c r="H30" s="1"/>
      <c r="I30" s="1"/>
      <c r="J30" s="6">
        <v>1</v>
      </c>
      <c r="K30" s="6"/>
      <c r="L30" s="1"/>
      <c r="M30" s="6">
        <v>-1</v>
      </c>
      <c r="N30" s="6"/>
      <c r="O30" s="1"/>
      <c r="P30" s="1">
        <v>31696</v>
      </c>
      <c r="Q30" s="6"/>
      <c r="R30" s="1"/>
      <c r="S30" s="1">
        <v>-15</v>
      </c>
      <c r="T30" s="1"/>
      <c r="U30" s="1"/>
      <c r="V30" s="1">
        <v>148993</v>
      </c>
      <c r="W30" s="6"/>
      <c r="X30" s="1"/>
      <c r="Y30" s="1">
        <v>4</v>
      </c>
      <c r="Z30" s="1"/>
      <c r="AA30" s="1"/>
      <c r="AB30" s="1">
        <v>14</v>
      </c>
      <c r="AC30" s="1"/>
    </row>
    <row r="31" spans="2:29">
      <c r="B31" s="4">
        <f t="shared" si="1"/>
        <v>41439</v>
      </c>
      <c r="C31" s="1"/>
      <c r="D31" s="1">
        <v>175969</v>
      </c>
      <c r="E31" s="1"/>
      <c r="F31" s="1"/>
      <c r="G31" s="1">
        <v>-3</v>
      </c>
      <c r="H31" s="1"/>
      <c r="I31" s="1"/>
      <c r="J31" s="6">
        <v>1</v>
      </c>
      <c r="K31" s="6"/>
      <c r="L31" s="1"/>
      <c r="M31" s="6">
        <v>-3</v>
      </c>
      <c r="N31" s="6"/>
      <c r="O31" s="1"/>
      <c r="P31" s="1">
        <v>37299</v>
      </c>
      <c r="Q31" s="6"/>
      <c r="R31" s="1"/>
      <c r="S31" s="1">
        <v>18</v>
      </c>
      <c r="T31" s="1"/>
      <c r="U31" s="1"/>
      <c r="V31" s="1">
        <v>138670</v>
      </c>
      <c r="W31" s="6"/>
      <c r="X31" s="1"/>
      <c r="Y31" s="1">
        <v>-7</v>
      </c>
      <c r="Z31" s="1"/>
      <c r="AA31" s="1"/>
      <c r="AB31" s="1">
        <v>14</v>
      </c>
      <c r="AC31" s="1"/>
    </row>
    <row r="32" spans="2:29">
      <c r="B32" s="4">
        <f t="shared" si="1"/>
        <v>41446</v>
      </c>
      <c r="C32" s="1"/>
      <c r="D32" s="1">
        <v>178762</v>
      </c>
      <c r="E32" s="1"/>
      <c r="F32" s="1"/>
      <c r="G32" s="1">
        <v>2</v>
      </c>
      <c r="H32" s="1"/>
      <c r="I32" s="1"/>
      <c r="J32" s="6">
        <v>0</v>
      </c>
      <c r="K32" s="6"/>
      <c r="L32" s="1"/>
      <c r="M32" s="6">
        <v>1</v>
      </c>
      <c r="N32" s="6"/>
      <c r="O32" s="1"/>
      <c r="P32" s="1">
        <v>24225</v>
      </c>
      <c r="Q32" s="6"/>
      <c r="R32" s="1"/>
      <c r="S32" s="1">
        <v>-35</v>
      </c>
      <c r="T32" s="1"/>
      <c r="U32" s="1"/>
      <c r="V32" s="1">
        <v>154537</v>
      </c>
      <c r="W32" s="6"/>
      <c r="X32" s="1"/>
      <c r="Y32" s="1">
        <v>11</v>
      </c>
      <c r="Z32" s="1"/>
      <c r="AA32" s="1"/>
      <c r="AB32" s="1">
        <v>14</v>
      </c>
      <c r="AC32" s="1"/>
    </row>
    <row r="33" spans="2:29">
      <c r="B33" s="4">
        <f t="shared" si="1"/>
        <v>41453</v>
      </c>
      <c r="C33" s="1"/>
      <c r="D33" s="1">
        <v>180747</v>
      </c>
      <c r="E33" s="1"/>
      <c r="F33" s="1"/>
      <c r="G33" s="1">
        <v>1</v>
      </c>
      <c r="H33" s="1"/>
      <c r="I33" s="1"/>
      <c r="J33" s="6">
        <v>0</v>
      </c>
      <c r="K33" s="6"/>
      <c r="L33" s="1"/>
      <c r="M33" s="6">
        <v>1</v>
      </c>
      <c r="N33" s="6"/>
      <c r="O33" s="1"/>
      <c r="P33" s="1">
        <v>24538</v>
      </c>
      <c r="Q33" s="6"/>
      <c r="R33" s="1"/>
      <c r="S33" s="1">
        <v>1</v>
      </c>
      <c r="T33" s="1"/>
      <c r="U33" s="1"/>
      <c r="V33" s="1">
        <v>156209</v>
      </c>
      <c r="W33" s="6"/>
      <c r="X33" s="1"/>
      <c r="Y33" s="1">
        <v>1</v>
      </c>
      <c r="Z33" s="1"/>
      <c r="AA33" s="1"/>
      <c r="AB33" s="1">
        <v>14</v>
      </c>
      <c r="AC33" s="1"/>
    </row>
    <row r="34" spans="2:29">
      <c r="B34" s="4">
        <f t="shared" si="1"/>
        <v>41460</v>
      </c>
      <c r="C34" s="1"/>
      <c r="D34" s="1">
        <v>195038</v>
      </c>
      <c r="E34" s="1"/>
      <c r="F34" s="1"/>
      <c r="G34" s="1">
        <v>8</v>
      </c>
      <c r="H34" s="1"/>
      <c r="I34" s="1"/>
      <c r="J34" s="6">
        <v>-2</v>
      </c>
      <c r="K34" s="6"/>
      <c r="L34" s="1"/>
      <c r="M34" s="6">
        <v>10</v>
      </c>
      <c r="N34" s="6"/>
      <c r="O34" s="1"/>
      <c r="P34" s="1">
        <v>24715</v>
      </c>
      <c r="Q34" s="6"/>
      <c r="R34" s="1"/>
      <c r="S34" s="1">
        <v>1</v>
      </c>
      <c r="T34" s="1"/>
      <c r="U34" s="1"/>
      <c r="V34" s="1">
        <v>170323</v>
      </c>
      <c r="W34" s="6"/>
      <c r="X34" s="1"/>
      <c r="Y34" s="1">
        <v>9</v>
      </c>
      <c r="Z34" s="1"/>
      <c r="AA34" s="1"/>
      <c r="AB34" s="1">
        <v>14</v>
      </c>
      <c r="AC34" s="1"/>
    </row>
    <row r="35" spans="2:29">
      <c r="B35" s="4">
        <f t="shared" si="1"/>
        <v>41467</v>
      </c>
      <c r="C35" s="1"/>
      <c r="D35" s="1">
        <v>166370</v>
      </c>
      <c r="E35" s="1"/>
      <c r="F35" s="1"/>
      <c r="G35" s="1">
        <v>-15</v>
      </c>
      <c r="H35" s="1"/>
      <c r="I35" s="1"/>
      <c r="J35" s="6">
        <v>0</v>
      </c>
      <c r="K35" s="6"/>
      <c r="L35" s="1"/>
      <c r="M35" s="6">
        <v>-15</v>
      </c>
      <c r="N35" s="6"/>
      <c r="O35" s="1"/>
      <c r="P35" s="1">
        <v>19956</v>
      </c>
      <c r="Q35" s="6"/>
      <c r="R35" s="1"/>
      <c r="S35" s="1">
        <v>-19</v>
      </c>
      <c r="T35" s="1"/>
      <c r="U35" s="1"/>
      <c r="V35" s="1">
        <v>146414</v>
      </c>
      <c r="W35" s="6"/>
      <c r="X35" s="1"/>
      <c r="Y35" s="1">
        <v>-14</v>
      </c>
      <c r="Z35" s="1"/>
      <c r="AA35" s="1"/>
      <c r="AB35" s="1">
        <v>14</v>
      </c>
      <c r="AC35" s="1"/>
    </row>
    <row r="36" spans="2:29">
      <c r="B36" s="4">
        <f t="shared" si="1"/>
        <v>41474</v>
      </c>
      <c r="C36" s="1"/>
      <c r="D36" s="1">
        <v>170687</v>
      </c>
      <c r="E36" s="1"/>
      <c r="F36" s="1"/>
      <c r="G36" s="1">
        <v>3</v>
      </c>
      <c r="H36" s="1"/>
      <c r="I36" s="1"/>
      <c r="J36" s="6">
        <v>0</v>
      </c>
      <c r="K36" s="6"/>
      <c r="L36" s="1"/>
      <c r="M36" s="6">
        <v>3</v>
      </c>
      <c r="N36" s="6"/>
      <c r="O36" s="1"/>
      <c r="P36" s="1">
        <v>41246</v>
      </c>
      <c r="Q36" s="6"/>
      <c r="R36" s="1"/>
      <c r="S36" s="1">
        <v>107</v>
      </c>
      <c r="T36" s="1"/>
      <c r="U36" s="1"/>
      <c r="V36" s="1">
        <v>129441</v>
      </c>
      <c r="W36" s="6"/>
      <c r="X36" s="1"/>
      <c r="Y36" s="1">
        <v>-12</v>
      </c>
      <c r="Z36" s="1"/>
      <c r="AA36" s="1"/>
      <c r="AB36" s="1">
        <v>14</v>
      </c>
      <c r="AC36" s="1"/>
    </row>
    <row r="37" spans="2:29">
      <c r="B37" s="4">
        <f t="shared" si="1"/>
        <v>41481</v>
      </c>
      <c r="C37" s="1"/>
      <c r="D37" s="1">
        <v>172660</v>
      </c>
      <c r="E37" s="1"/>
      <c r="F37" s="1"/>
      <c r="G37" s="1">
        <v>1</v>
      </c>
      <c r="H37" s="1"/>
      <c r="I37" s="1"/>
      <c r="J37" s="6">
        <v>0</v>
      </c>
      <c r="K37" s="6"/>
      <c r="L37" s="1"/>
      <c r="M37" s="6">
        <v>1</v>
      </c>
      <c r="N37" s="6"/>
      <c r="O37" s="1"/>
      <c r="P37" s="1">
        <v>42913</v>
      </c>
      <c r="Q37" s="6"/>
      <c r="R37" s="1"/>
      <c r="S37" s="1">
        <v>4</v>
      </c>
      <c r="T37" s="1"/>
      <c r="U37" s="1"/>
      <c r="V37" s="1">
        <v>129747</v>
      </c>
      <c r="W37" s="6"/>
      <c r="X37" s="1"/>
      <c r="Y37" s="1">
        <v>0</v>
      </c>
      <c r="Z37" s="1"/>
      <c r="AA37" s="1"/>
      <c r="AB37" s="1">
        <v>14</v>
      </c>
      <c r="AC37" s="1"/>
    </row>
    <row r="38" spans="2:29">
      <c r="B38" s="4">
        <f t="shared" si="1"/>
        <v>41488</v>
      </c>
      <c r="C38" s="1"/>
      <c r="D38" s="1">
        <f>P38+V38</f>
        <v>176842</v>
      </c>
      <c r="E38" s="1"/>
      <c r="F38" s="1"/>
      <c r="G38" s="1">
        <v>2</v>
      </c>
      <c r="H38" s="1"/>
      <c r="I38" s="1"/>
      <c r="J38" s="6">
        <v>0</v>
      </c>
      <c r="K38" s="6"/>
      <c r="L38" s="1"/>
      <c r="M38" s="6">
        <v>2</v>
      </c>
      <c r="N38" s="6"/>
      <c r="O38" s="1"/>
      <c r="P38" s="1">
        <v>41158</v>
      </c>
      <c r="Q38" s="6"/>
      <c r="R38" s="1"/>
      <c r="S38" s="1">
        <v>-4</v>
      </c>
      <c r="T38" s="1"/>
      <c r="U38" s="1"/>
      <c r="V38" s="1">
        <v>135684</v>
      </c>
      <c r="W38" s="6"/>
      <c r="X38" s="1"/>
      <c r="Y38" s="1">
        <v>5</v>
      </c>
      <c r="Z38" s="1"/>
      <c r="AA38" s="1"/>
      <c r="AB38" s="1">
        <v>14</v>
      </c>
      <c r="AC38" s="1"/>
    </row>
    <row r="39" spans="2:29">
      <c r="B39" s="4">
        <f t="shared" si="1"/>
        <v>41495</v>
      </c>
      <c r="C39" s="1"/>
      <c r="D39" s="1">
        <v>189573</v>
      </c>
      <c r="E39" s="1"/>
      <c r="F39" s="1"/>
      <c r="G39" s="1">
        <v>7</v>
      </c>
      <c r="H39" s="1"/>
      <c r="I39" s="1"/>
      <c r="J39" s="6">
        <v>0</v>
      </c>
      <c r="K39" s="6"/>
      <c r="L39" s="1"/>
      <c r="M39" s="6">
        <v>7</v>
      </c>
      <c r="N39" s="6"/>
      <c r="O39" s="1"/>
      <c r="P39" s="1">
        <v>21264</v>
      </c>
      <c r="Q39" s="6"/>
      <c r="R39" s="1"/>
      <c r="S39" s="1">
        <v>-48</v>
      </c>
      <c r="T39" s="1"/>
      <c r="U39" s="1"/>
      <c r="V39" s="1">
        <v>168309</v>
      </c>
      <c r="W39" s="6"/>
      <c r="X39" s="1"/>
      <c r="Y39" s="1">
        <v>24</v>
      </c>
      <c r="Z39" s="1"/>
      <c r="AA39" s="1"/>
      <c r="AB39" s="1">
        <v>14</v>
      </c>
      <c r="AC39" s="1"/>
    </row>
    <row r="40" spans="2:29">
      <c r="B40" s="4">
        <f t="shared" si="1"/>
        <v>41502</v>
      </c>
      <c r="C40" s="1"/>
      <c r="D40" s="1">
        <v>172621</v>
      </c>
      <c r="E40" s="1"/>
      <c r="F40" s="1"/>
      <c r="G40" s="1">
        <v>-9</v>
      </c>
      <c r="H40" s="1"/>
      <c r="I40" s="1"/>
      <c r="J40" s="6">
        <v>0</v>
      </c>
      <c r="K40" s="6"/>
      <c r="L40" s="1"/>
      <c r="M40" s="6">
        <v>-9</v>
      </c>
      <c r="N40" s="6"/>
      <c r="O40" s="1"/>
      <c r="P40" s="1">
        <v>22170</v>
      </c>
      <c r="Q40" s="6"/>
      <c r="R40" s="1"/>
      <c r="S40" s="1">
        <v>4</v>
      </c>
      <c r="T40" s="1"/>
      <c r="U40" s="1"/>
      <c r="V40" s="1">
        <v>150451</v>
      </c>
      <c r="W40" s="6"/>
      <c r="X40" s="1"/>
      <c r="Y40" s="1">
        <v>-11</v>
      </c>
      <c r="Z40" s="1"/>
      <c r="AA40" s="1"/>
      <c r="AB40" s="1">
        <v>14</v>
      </c>
      <c r="AC40" s="1"/>
    </row>
    <row r="41" spans="2:29">
      <c r="B41" s="4">
        <f t="shared" si="1"/>
        <v>41509</v>
      </c>
      <c r="C41" s="1"/>
      <c r="D41" s="1">
        <v>169344</v>
      </c>
      <c r="E41" s="1"/>
      <c r="F41" s="1"/>
      <c r="G41" s="1">
        <v>-2</v>
      </c>
      <c r="H41" s="1"/>
      <c r="I41" s="1"/>
      <c r="J41" s="6">
        <v>0</v>
      </c>
      <c r="K41" s="6"/>
      <c r="L41" s="1"/>
      <c r="M41" s="6">
        <v>-2</v>
      </c>
      <c r="N41" s="6"/>
      <c r="O41" s="1"/>
      <c r="P41" s="1">
        <v>27755</v>
      </c>
      <c r="Q41" s="6"/>
      <c r="R41" s="1"/>
      <c r="S41" s="1">
        <v>25</v>
      </c>
      <c r="T41" s="1"/>
      <c r="U41" s="1"/>
      <c r="V41" s="1">
        <v>141589</v>
      </c>
      <c r="W41" s="6"/>
      <c r="X41" s="1"/>
      <c r="Y41" s="1">
        <v>-6</v>
      </c>
      <c r="Z41" s="1"/>
      <c r="AA41" s="1"/>
      <c r="AB41" s="1">
        <v>14</v>
      </c>
      <c r="AC41" s="1"/>
    </row>
    <row r="42" spans="2:29">
      <c r="B42" s="4">
        <f t="shared" si="1"/>
        <v>41516</v>
      </c>
      <c r="C42" s="1"/>
      <c r="D42" s="1">
        <v>182819</v>
      </c>
      <c r="E42" s="1"/>
      <c r="F42" s="1"/>
      <c r="G42" s="1">
        <v>8</v>
      </c>
      <c r="H42" s="1"/>
      <c r="I42" s="1"/>
      <c r="J42" s="6">
        <v>0</v>
      </c>
      <c r="K42" s="6"/>
      <c r="L42" s="1"/>
      <c r="M42" s="6">
        <v>8</v>
      </c>
      <c r="N42" s="6"/>
      <c r="O42" s="1"/>
      <c r="P42" s="1">
        <v>29959</v>
      </c>
      <c r="Q42" s="6"/>
      <c r="R42" s="1"/>
      <c r="S42" s="1">
        <v>8</v>
      </c>
      <c r="T42" s="1"/>
      <c r="U42" s="1"/>
      <c r="V42" s="1">
        <v>152860</v>
      </c>
      <c r="W42" s="6"/>
      <c r="X42" s="1"/>
      <c r="Y42" s="1">
        <v>8</v>
      </c>
      <c r="Z42" s="1"/>
      <c r="AA42" s="1"/>
      <c r="AB42" s="1">
        <v>14</v>
      </c>
      <c r="AC42" s="1"/>
    </row>
    <row r="43" spans="2:29">
      <c r="B43" s="4">
        <f t="shared" si="1"/>
        <v>41523</v>
      </c>
      <c r="C43" s="1"/>
      <c r="D43" s="1">
        <v>175787</v>
      </c>
      <c r="E43" s="1"/>
      <c r="F43" s="1"/>
      <c r="G43" s="1">
        <v>-4</v>
      </c>
      <c r="H43" s="1"/>
      <c r="I43" s="1"/>
      <c r="J43" s="6">
        <v>-1</v>
      </c>
      <c r="K43" s="6"/>
      <c r="L43" s="1"/>
      <c r="M43" s="6">
        <v>-3</v>
      </c>
      <c r="N43" s="6"/>
      <c r="O43" s="1"/>
      <c r="P43" s="1">
        <v>22196</v>
      </c>
      <c r="Q43" s="6"/>
      <c r="R43" s="1"/>
      <c r="S43" s="1">
        <v>-26</v>
      </c>
      <c r="T43" s="1"/>
      <c r="U43" s="1"/>
      <c r="V43" s="1">
        <v>153591</v>
      </c>
      <c r="W43" s="6"/>
      <c r="X43" s="1"/>
      <c r="Y43" s="1">
        <v>0</v>
      </c>
      <c r="Z43" s="1"/>
      <c r="AA43" s="1"/>
      <c r="AB43" s="1">
        <v>14</v>
      </c>
      <c r="AC43" s="1"/>
    </row>
    <row r="44" spans="2:29">
      <c r="B44" s="4">
        <f t="shared" si="1"/>
        <v>41530</v>
      </c>
      <c r="C44" s="1"/>
      <c r="D44" s="1">
        <v>159737</v>
      </c>
      <c r="E44" s="1"/>
      <c r="F44" s="1"/>
      <c r="G44" s="1">
        <v>-9</v>
      </c>
      <c r="H44" s="1"/>
      <c r="I44" s="1"/>
      <c r="J44" s="6">
        <v>1</v>
      </c>
      <c r="K44" s="6"/>
      <c r="L44" s="1"/>
      <c r="M44" s="6">
        <v>-10</v>
      </c>
      <c r="N44" s="6"/>
      <c r="O44" s="1"/>
      <c r="P44" s="1">
        <v>21446</v>
      </c>
      <c r="Q44" s="6"/>
      <c r="R44" s="1"/>
      <c r="S44" s="1">
        <v>-3</v>
      </c>
      <c r="T44" s="1"/>
      <c r="U44" s="1"/>
      <c r="V44" s="1">
        <v>138291</v>
      </c>
      <c r="W44" s="6"/>
      <c r="X44" s="1"/>
      <c r="Y44" s="1">
        <v>-10</v>
      </c>
      <c r="Z44" s="1"/>
      <c r="AA44" s="1"/>
      <c r="AB44" s="1">
        <v>14</v>
      </c>
      <c r="AC44" s="1"/>
    </row>
    <row r="45" spans="2:29">
      <c r="B45" s="4">
        <f t="shared" si="1"/>
        <v>41537</v>
      </c>
      <c r="C45" s="1"/>
      <c r="D45" s="1">
        <v>159431</v>
      </c>
      <c r="E45" s="1"/>
      <c r="F45" s="1"/>
      <c r="G45" s="1">
        <v>0</v>
      </c>
      <c r="H45" s="1"/>
      <c r="I45" s="1"/>
      <c r="J45" s="6">
        <v>1</v>
      </c>
      <c r="K45" s="6"/>
      <c r="L45" s="1"/>
      <c r="M45" s="6">
        <v>-1</v>
      </c>
      <c r="N45" s="6"/>
      <c r="O45" s="1"/>
      <c r="P45" s="1">
        <v>25364</v>
      </c>
      <c r="Q45" s="6"/>
      <c r="R45" s="1"/>
      <c r="S45" s="1">
        <v>18</v>
      </c>
      <c r="T45" s="1"/>
      <c r="U45" s="1"/>
      <c r="V45" s="1">
        <v>134067</v>
      </c>
      <c r="W45" s="6"/>
      <c r="X45" s="1"/>
      <c r="Y45" s="6">
        <v>-3</v>
      </c>
      <c r="Z45" s="1"/>
      <c r="AA45" s="1"/>
      <c r="AB45" s="1">
        <v>14</v>
      </c>
      <c r="AC45" s="1"/>
    </row>
    <row r="46" spans="2:29">
      <c r="B46" s="4">
        <f t="shared" si="1"/>
        <v>41544</v>
      </c>
      <c r="C46" s="1"/>
      <c r="D46" s="1">
        <v>178032</v>
      </c>
      <c r="E46" s="1"/>
      <c r="F46" s="1"/>
      <c r="G46" s="1">
        <v>12</v>
      </c>
      <c r="H46" s="1"/>
      <c r="I46" s="1"/>
      <c r="J46" s="6">
        <v>0</v>
      </c>
      <c r="K46" s="6"/>
      <c r="L46" s="1"/>
      <c r="M46" s="6">
        <v>12</v>
      </c>
      <c r="N46" s="6"/>
      <c r="O46" s="1"/>
      <c r="P46" s="1">
        <v>21898</v>
      </c>
      <c r="Q46" s="6"/>
      <c r="R46" s="1"/>
      <c r="S46" s="1">
        <v>-14</v>
      </c>
      <c r="T46" s="1"/>
      <c r="U46" s="1"/>
      <c r="V46" s="1">
        <v>156134</v>
      </c>
      <c r="W46" s="6"/>
      <c r="X46" s="1"/>
      <c r="Y46" s="1">
        <v>16</v>
      </c>
      <c r="Z46" s="1"/>
      <c r="AA46" s="1"/>
      <c r="AB46" s="1">
        <v>14</v>
      </c>
      <c r="AC46" s="1"/>
    </row>
    <row r="47" spans="2:29">
      <c r="B47" s="4">
        <f t="shared" si="1"/>
        <v>41551</v>
      </c>
      <c r="C47" s="1"/>
      <c r="D47" s="7" t="s">
        <v>31</v>
      </c>
      <c r="E47" s="1"/>
      <c r="F47" s="1"/>
      <c r="G47" s="7" t="s">
        <v>31</v>
      </c>
      <c r="H47" s="1"/>
      <c r="I47" s="1"/>
      <c r="J47" s="7" t="s">
        <v>31</v>
      </c>
      <c r="K47" s="6"/>
      <c r="L47" s="1"/>
      <c r="M47" s="7" t="s">
        <v>31</v>
      </c>
      <c r="N47" s="6"/>
      <c r="O47" s="1"/>
      <c r="P47" s="7" t="s">
        <v>31</v>
      </c>
      <c r="Q47" s="6"/>
      <c r="R47" s="1"/>
      <c r="S47" s="7" t="s">
        <v>31</v>
      </c>
      <c r="T47" s="1"/>
      <c r="U47" s="1"/>
      <c r="V47" s="7" t="s">
        <v>31</v>
      </c>
      <c r="W47" s="6"/>
      <c r="X47" s="1"/>
      <c r="Y47" s="7" t="s">
        <v>31</v>
      </c>
      <c r="Z47" s="1"/>
      <c r="AA47" s="1"/>
      <c r="AB47" s="7" t="s">
        <v>31</v>
      </c>
      <c r="AC47" s="1"/>
    </row>
    <row r="48" spans="2:29">
      <c r="B48" s="4">
        <f t="shared" si="1"/>
        <v>41558</v>
      </c>
      <c r="C48" s="1"/>
      <c r="D48" s="7" t="s">
        <v>31</v>
      </c>
      <c r="E48" s="1"/>
      <c r="F48" s="1"/>
      <c r="G48" s="7" t="s">
        <v>31</v>
      </c>
      <c r="H48" s="1"/>
      <c r="I48" s="1"/>
      <c r="J48" s="7" t="s">
        <v>31</v>
      </c>
      <c r="K48" s="6"/>
      <c r="L48" s="1"/>
      <c r="M48" s="7" t="s">
        <v>31</v>
      </c>
      <c r="N48" s="6"/>
      <c r="O48" s="1"/>
      <c r="P48" s="7" t="s">
        <v>31</v>
      </c>
      <c r="Q48" s="6"/>
      <c r="R48" s="1"/>
      <c r="S48" s="7" t="s">
        <v>31</v>
      </c>
      <c r="T48" s="1"/>
      <c r="U48" s="1"/>
      <c r="V48" s="7" t="s">
        <v>31</v>
      </c>
      <c r="W48" s="6"/>
      <c r="X48" s="1"/>
      <c r="Y48" s="7" t="s">
        <v>31</v>
      </c>
      <c r="Z48" s="1"/>
      <c r="AA48" s="1"/>
      <c r="AB48" s="7" t="s">
        <v>31</v>
      </c>
      <c r="AC48" s="1"/>
    </row>
    <row r="49" spans="2:29">
      <c r="B49" s="4">
        <f t="shared" si="1"/>
        <v>41565</v>
      </c>
      <c r="C49" s="1"/>
      <c r="D49" s="1">
        <v>157487</v>
      </c>
      <c r="E49" s="1"/>
      <c r="F49" s="1"/>
      <c r="G49" s="1">
        <v>-11</v>
      </c>
      <c r="H49" s="1"/>
      <c r="I49" s="1"/>
      <c r="J49" s="6">
        <v>0</v>
      </c>
      <c r="K49" s="6"/>
      <c r="L49" s="1"/>
      <c r="M49" s="6">
        <v>-11</v>
      </c>
      <c r="N49" s="6"/>
      <c r="O49" s="1"/>
      <c r="P49" s="1">
        <v>19483</v>
      </c>
      <c r="Q49" s="6"/>
      <c r="R49" s="1"/>
      <c r="S49" s="1">
        <v>-17</v>
      </c>
      <c r="T49" s="1"/>
      <c r="U49" s="1"/>
      <c r="V49" s="1">
        <v>138004</v>
      </c>
      <c r="W49" s="6"/>
      <c r="X49" s="1"/>
      <c r="Y49" s="1">
        <v>-10</v>
      </c>
      <c r="Z49" s="1"/>
      <c r="AA49" s="1"/>
      <c r="AB49" s="1">
        <v>14</v>
      </c>
      <c r="AC49" s="1"/>
    </row>
    <row r="50" spans="2:29">
      <c r="B50" s="4">
        <f t="shared" si="1"/>
        <v>41572</v>
      </c>
      <c r="C50" s="1"/>
      <c r="D50" s="1">
        <v>173337</v>
      </c>
      <c r="E50" s="1"/>
      <c r="F50" s="1"/>
      <c r="G50" s="1">
        <v>10</v>
      </c>
      <c r="H50" s="1"/>
      <c r="I50" s="1"/>
      <c r="J50" s="6">
        <v>0</v>
      </c>
      <c r="K50" s="6"/>
      <c r="L50" s="1"/>
      <c r="M50" s="6">
        <v>10</v>
      </c>
      <c r="N50" s="6"/>
      <c r="O50" s="1"/>
      <c r="P50" s="1">
        <v>21761</v>
      </c>
      <c r="Q50" s="6"/>
      <c r="R50" s="1"/>
      <c r="S50" s="1">
        <v>12</v>
      </c>
      <c r="T50" s="1"/>
      <c r="U50" s="1"/>
      <c r="V50" s="1">
        <v>151576</v>
      </c>
      <c r="W50" s="6"/>
      <c r="X50" s="1"/>
      <c r="Y50" s="1">
        <v>10</v>
      </c>
      <c r="Z50" s="1"/>
      <c r="AA50" s="1"/>
      <c r="AB50" s="1">
        <v>14</v>
      </c>
      <c r="AC50" s="1"/>
    </row>
    <row r="51" spans="2:29">
      <c r="B51" s="4">
        <f t="shared" si="1"/>
        <v>41579</v>
      </c>
      <c r="C51" s="1"/>
      <c r="D51" s="1">
        <v>181783</v>
      </c>
      <c r="E51" s="1"/>
      <c r="F51" s="1"/>
      <c r="G51" s="1">
        <v>5</v>
      </c>
      <c r="H51" s="1"/>
      <c r="I51" s="1"/>
      <c r="J51" s="6">
        <v>-11</v>
      </c>
      <c r="K51" s="6"/>
      <c r="L51" s="1"/>
      <c r="M51" s="6">
        <v>4</v>
      </c>
      <c r="N51" s="6"/>
      <c r="O51" s="1"/>
      <c r="P51" s="1">
        <v>20868</v>
      </c>
      <c r="Q51" s="1"/>
      <c r="R51" s="1"/>
      <c r="S51" s="1">
        <v>-4</v>
      </c>
      <c r="T51" s="1"/>
      <c r="U51" s="1"/>
      <c r="V51" s="1">
        <v>160915</v>
      </c>
      <c r="W51" s="1"/>
      <c r="X51" s="1"/>
      <c r="Y51" s="1">
        <v>6</v>
      </c>
      <c r="Z51" s="1"/>
      <c r="AA51" s="1"/>
      <c r="AB51" s="1">
        <v>14</v>
      </c>
      <c r="AC51" s="1"/>
    </row>
    <row r="52" spans="2:29">
      <c r="B52" s="4">
        <f t="shared" si="1"/>
        <v>41586</v>
      </c>
      <c r="C52" s="1"/>
      <c r="D52" s="1">
        <v>186759</v>
      </c>
      <c r="E52" s="1"/>
      <c r="F52" s="1"/>
      <c r="G52" s="1">
        <v>3</v>
      </c>
      <c r="H52" s="1"/>
      <c r="I52" s="1"/>
      <c r="J52" s="6">
        <v>1</v>
      </c>
      <c r="K52" s="6"/>
      <c r="L52" s="1"/>
      <c r="M52" s="6">
        <v>2</v>
      </c>
      <c r="N52" s="6"/>
      <c r="O52" s="1"/>
      <c r="P52" s="1">
        <v>21534</v>
      </c>
      <c r="Q52" s="1"/>
      <c r="R52" s="1"/>
      <c r="S52" s="1">
        <v>3</v>
      </c>
      <c r="T52" s="1"/>
      <c r="U52" s="1"/>
      <c r="V52" s="1">
        <v>165225</v>
      </c>
      <c r="W52" s="6"/>
      <c r="X52" s="1"/>
      <c r="Y52" s="1">
        <v>3</v>
      </c>
      <c r="Z52" s="1"/>
      <c r="AA52" s="1"/>
      <c r="AB52" s="1">
        <v>14</v>
      </c>
      <c r="AC52" s="1"/>
    </row>
    <row r="53" spans="2:29">
      <c r="B53" s="4">
        <f t="shared" si="1"/>
        <v>41593</v>
      </c>
      <c r="C53" s="1"/>
      <c r="D53" s="1">
        <v>192087</v>
      </c>
      <c r="E53" s="1"/>
      <c r="F53" s="1"/>
      <c r="G53" s="1">
        <v>3</v>
      </c>
      <c r="H53" s="1"/>
      <c r="I53" s="1"/>
      <c r="J53" s="1">
        <v>1</v>
      </c>
      <c r="K53" s="1"/>
      <c r="L53" s="1"/>
      <c r="M53" s="1">
        <v>2</v>
      </c>
      <c r="N53" s="1"/>
      <c r="O53" s="1"/>
      <c r="P53" s="1">
        <v>26253</v>
      </c>
      <c r="Q53" s="1"/>
      <c r="R53" s="1"/>
      <c r="S53" s="1">
        <v>22</v>
      </c>
      <c r="T53" s="1"/>
      <c r="U53" s="1"/>
      <c r="V53" s="1">
        <v>165834</v>
      </c>
      <c r="W53" s="1"/>
      <c r="X53" s="1"/>
      <c r="Y53" s="1">
        <v>0</v>
      </c>
      <c r="Z53" s="1"/>
      <c r="AA53" s="1"/>
      <c r="AB53" s="1">
        <v>14</v>
      </c>
      <c r="AC53" s="1"/>
    </row>
    <row r="54" spans="2:29">
      <c r="B54" s="4">
        <f t="shared" si="1"/>
        <v>41600</v>
      </c>
      <c r="C54" s="1"/>
      <c r="D54" s="1">
        <v>199019</v>
      </c>
      <c r="E54" s="1"/>
      <c r="F54" s="1"/>
      <c r="G54" s="1">
        <v>4</v>
      </c>
      <c r="H54" s="1"/>
      <c r="I54" s="1"/>
      <c r="J54" s="1">
        <v>1</v>
      </c>
      <c r="K54" s="1"/>
      <c r="L54" s="1"/>
      <c r="M54" s="1">
        <v>3</v>
      </c>
      <c r="N54" s="6"/>
      <c r="O54" s="1"/>
      <c r="P54" s="1">
        <v>23626</v>
      </c>
      <c r="Q54" s="1"/>
      <c r="R54" s="1"/>
      <c r="S54" s="1">
        <v>-10</v>
      </c>
      <c r="T54" s="1"/>
      <c r="U54" s="1"/>
      <c r="V54" s="1">
        <v>175393</v>
      </c>
      <c r="W54" s="1"/>
      <c r="X54" s="1"/>
      <c r="Y54" s="1">
        <v>6</v>
      </c>
      <c r="Z54" s="1"/>
      <c r="AA54" s="1"/>
      <c r="AB54" s="1">
        <v>14</v>
      </c>
      <c r="AC54" s="1"/>
    </row>
    <row r="55" spans="2:29" ht="15">
      <c r="B55" s="4">
        <f t="shared" si="1"/>
        <v>41607</v>
      </c>
      <c r="C55" s="1"/>
      <c r="D55" s="1">
        <v>205064</v>
      </c>
      <c r="E55" s="1"/>
      <c r="F55" s="1"/>
      <c r="G55" s="1">
        <v>3</v>
      </c>
      <c r="H55" s="1"/>
      <c r="I55" s="1"/>
      <c r="J55" s="1">
        <v>-1</v>
      </c>
      <c r="K55" s="1"/>
      <c r="L55" s="1"/>
      <c r="M55" s="1">
        <v>4</v>
      </c>
      <c r="N55" s="1"/>
      <c r="O55" s="1"/>
      <c r="P55" s="1">
        <v>24222</v>
      </c>
      <c r="Q55" s="1"/>
      <c r="R55" s="1"/>
      <c r="S55" s="1">
        <v>3</v>
      </c>
      <c r="T55" s="1"/>
      <c r="U55" s="1"/>
      <c r="V55" s="1">
        <v>180842</v>
      </c>
      <c r="W55" s="6"/>
      <c r="X55" s="1"/>
      <c r="Y55" s="22">
        <v>3</v>
      </c>
      <c r="Z55" s="1"/>
      <c r="AA55" s="1"/>
      <c r="AB55" s="1">
        <v>14</v>
      </c>
      <c r="AC55" s="1"/>
    </row>
    <row r="56" spans="2:29" ht="15">
      <c r="B56" s="4">
        <f t="shared" si="1"/>
        <v>41614</v>
      </c>
      <c r="C56" s="1"/>
      <c r="D56" s="1">
        <v>161665</v>
      </c>
      <c r="E56" s="1"/>
      <c r="F56" s="1"/>
      <c r="G56" s="1">
        <v>-21</v>
      </c>
      <c r="H56" s="1"/>
      <c r="I56" s="1"/>
      <c r="J56" s="1">
        <v>-1</v>
      </c>
      <c r="K56" s="1"/>
      <c r="L56" s="1"/>
      <c r="M56" s="1">
        <v>-20</v>
      </c>
      <c r="N56" s="1"/>
      <c r="O56" s="1"/>
      <c r="P56" s="1">
        <v>20816</v>
      </c>
      <c r="Q56" s="1"/>
      <c r="R56" s="1"/>
      <c r="S56" s="1">
        <v>-14</v>
      </c>
      <c r="T56" s="1"/>
      <c r="U56" s="1"/>
      <c r="V56" s="1">
        <v>140849</v>
      </c>
      <c r="W56" s="6"/>
      <c r="X56" s="1"/>
      <c r="Y56" s="22">
        <v>-22</v>
      </c>
      <c r="Z56" s="1"/>
      <c r="AA56" s="1"/>
      <c r="AB56" s="1">
        <v>14</v>
      </c>
      <c r="AC56" s="1"/>
    </row>
    <row r="57" spans="2:29" ht="15">
      <c r="B57" s="4">
        <f t="shared" si="1"/>
        <v>41621</v>
      </c>
      <c r="C57" s="1"/>
      <c r="D57" s="1">
        <v>183361</v>
      </c>
      <c r="E57" s="1"/>
      <c r="F57" s="1"/>
      <c r="G57" s="1" t="s">
        <v>34</v>
      </c>
      <c r="H57" s="1"/>
      <c r="I57" s="1"/>
      <c r="J57" s="1">
        <v>1</v>
      </c>
      <c r="K57" s="1"/>
      <c r="L57" s="1"/>
      <c r="M57" s="1">
        <v>12</v>
      </c>
      <c r="N57" s="1"/>
      <c r="O57" s="1"/>
      <c r="P57" s="1">
        <v>21964</v>
      </c>
      <c r="Q57" s="1"/>
      <c r="R57" s="1"/>
      <c r="S57" s="1">
        <v>6</v>
      </c>
      <c r="T57" s="1"/>
      <c r="U57" s="1"/>
      <c r="V57" s="1">
        <v>161397</v>
      </c>
      <c r="W57" s="6"/>
      <c r="X57" s="1"/>
      <c r="Y57" s="22">
        <v>15</v>
      </c>
      <c r="Z57" s="1"/>
      <c r="AA57" s="1"/>
      <c r="AB57" s="1">
        <v>14</v>
      </c>
      <c r="AC57" s="1"/>
    </row>
    <row r="58" spans="2:29" ht="15">
      <c r="B58" s="4">
        <f t="shared" si="1"/>
        <v>41628</v>
      </c>
      <c r="C58" s="1"/>
      <c r="D58" s="1">
        <v>209773</v>
      </c>
      <c r="E58" s="1"/>
      <c r="F58" s="1"/>
      <c r="G58" s="1">
        <v>14</v>
      </c>
      <c r="H58" s="1"/>
      <c r="I58" s="1"/>
      <c r="J58" s="1">
        <v>1</v>
      </c>
      <c r="K58" s="1"/>
      <c r="L58" s="1"/>
      <c r="M58" s="1">
        <v>14</v>
      </c>
      <c r="N58" s="1"/>
      <c r="O58" s="1"/>
      <c r="P58" s="1">
        <v>22961</v>
      </c>
      <c r="Q58" s="1"/>
      <c r="R58" s="1"/>
      <c r="S58" s="1">
        <v>5</v>
      </c>
      <c r="T58" s="1"/>
      <c r="U58" s="1"/>
      <c r="V58" s="1">
        <v>186812</v>
      </c>
      <c r="W58" s="6"/>
      <c r="X58" s="1"/>
      <c r="Y58" s="22">
        <v>16</v>
      </c>
      <c r="Z58" s="1"/>
      <c r="AA58" s="1"/>
      <c r="AB58" s="1">
        <v>14</v>
      </c>
      <c r="AC58" s="1"/>
    </row>
    <row r="59" spans="2:29" ht="15">
      <c r="B59" s="4">
        <f t="shared" si="1"/>
        <v>41635</v>
      </c>
      <c r="C59" s="1"/>
      <c r="D59" s="1">
        <v>215984</v>
      </c>
      <c r="E59" s="1"/>
      <c r="F59" s="1"/>
      <c r="G59" s="1">
        <v>3</v>
      </c>
      <c r="H59" s="1"/>
      <c r="I59" s="1"/>
      <c r="J59" s="1">
        <v>-2</v>
      </c>
      <c r="K59" s="1"/>
      <c r="L59" s="1"/>
      <c r="M59" s="1">
        <v>5</v>
      </c>
      <c r="N59" s="1"/>
      <c r="O59" s="1"/>
      <c r="P59" s="1">
        <v>50475</v>
      </c>
      <c r="Q59" s="1"/>
      <c r="R59" s="1"/>
      <c r="S59" s="1">
        <v>120</v>
      </c>
      <c r="T59" s="1"/>
      <c r="U59" s="1"/>
      <c r="V59" s="1">
        <v>165509</v>
      </c>
      <c r="W59" s="6"/>
      <c r="X59" s="1"/>
      <c r="Y59" s="22">
        <v>-11</v>
      </c>
      <c r="Z59" s="1"/>
      <c r="AA59" s="1"/>
      <c r="AB59" s="1">
        <v>14</v>
      </c>
      <c r="AC59" s="1"/>
    </row>
    <row r="60" spans="2:29" ht="5.25" customHeight="1">
      <c r="B60" s="5"/>
      <c r="J60" s="6"/>
      <c r="K60" s="6"/>
    </row>
    <row r="61" spans="2:29" ht="10.5" customHeight="1">
      <c r="B61" s="6" t="s">
        <v>32</v>
      </c>
    </row>
    <row r="62" spans="2:29">
      <c r="B62" s="6" t="s">
        <v>33</v>
      </c>
    </row>
  </sheetData>
  <mergeCells count="9">
    <mergeCell ref="V6:W6"/>
    <mergeCell ref="Y6:Z6"/>
    <mergeCell ref="AB6:AC6"/>
    <mergeCell ref="D6:E6"/>
    <mergeCell ref="G6:H6"/>
    <mergeCell ref="J6:K6"/>
    <mergeCell ref="M6:N6"/>
    <mergeCell ref="P6:Q6"/>
    <mergeCell ref="S6:T6"/>
  </mergeCells>
  <pageMargins left="0.24" right="0.38" top="0.17" bottom="0.17" header="0.17" footer="0.17"/>
  <pageSetup orientation="portrait" r:id="rId1"/>
  <headerFooter>
    <oddFooter>&amp;C&amp;"Arial,Regular"&amp;9 9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T64"/>
  <sheetViews>
    <sheetView zoomScaleNormal="100" zoomScaleSheetLayoutView="100" workbookViewId="0">
      <selection activeCell="K11" sqref="K11"/>
    </sheetView>
  </sheetViews>
  <sheetFormatPr defaultColWidth="8" defaultRowHeight="12"/>
  <cols>
    <col min="1" max="1" width="3.625" style="91" customWidth="1"/>
    <col min="2" max="2" width="7.5" style="91" customWidth="1"/>
    <col min="3" max="3" width="2" style="91" customWidth="1"/>
    <col min="4" max="4" width="8.25" style="91" customWidth="1"/>
    <col min="5" max="5" width="3.375" style="91" customWidth="1"/>
    <col min="6" max="6" width="0.875" style="91" customWidth="1"/>
    <col min="7" max="7" width="7.875" style="91" customWidth="1"/>
    <col min="8" max="8" width="2.875" style="91" customWidth="1"/>
    <col min="9" max="9" width="0.875" style="91" customWidth="1"/>
    <col min="10" max="10" width="8.875" style="91" customWidth="1"/>
    <col min="11" max="11" width="3.5" style="91" customWidth="1"/>
    <col min="12" max="12" width="2.375" style="91" customWidth="1"/>
    <col min="13" max="13" width="8.875" style="91" customWidth="1"/>
    <col min="14" max="14" width="3.875" style="91" customWidth="1"/>
    <col min="15" max="15" width="0.875" style="91" customWidth="1"/>
    <col min="16" max="16" width="6.625" style="91" customWidth="1"/>
    <col min="17" max="17" width="3.875" style="91" customWidth="1"/>
    <col min="18" max="18" width="0.875" style="91" customWidth="1"/>
    <col min="19" max="19" width="7.75" style="91" customWidth="1"/>
    <col min="20" max="20" width="3" style="91" customWidth="1"/>
    <col min="21" max="16384" width="8" style="91"/>
  </cols>
  <sheetData>
    <row r="2" spans="2:20">
      <c r="D2" s="92" t="s">
        <v>273</v>
      </c>
      <c r="M2" s="92"/>
    </row>
    <row r="3" spans="2:20">
      <c r="D3" s="93" t="s">
        <v>274</v>
      </c>
      <c r="M3" s="93"/>
    </row>
    <row r="4" spans="2:20" ht="12.75" customHeight="1">
      <c r="D4" s="93"/>
      <c r="M4" s="93"/>
    </row>
    <row r="5" spans="2:20" ht="12" customHeight="1">
      <c r="D5" s="154" t="s">
        <v>254</v>
      </c>
      <c r="E5" s="154"/>
      <c r="F5" s="154"/>
      <c r="G5" s="154"/>
      <c r="H5" s="154"/>
      <c r="I5" s="154"/>
      <c r="J5" s="154"/>
      <c r="K5" s="154"/>
      <c r="L5" s="95"/>
      <c r="M5" s="154" t="s">
        <v>261</v>
      </c>
      <c r="N5" s="154"/>
      <c r="O5" s="154"/>
      <c r="P5" s="154"/>
      <c r="Q5" s="154"/>
      <c r="R5" s="154"/>
      <c r="S5" s="154"/>
      <c r="T5" s="154"/>
    </row>
    <row r="6" spans="2:20" ht="13.5" customHeight="1">
      <c r="D6" s="152" t="s">
        <v>275</v>
      </c>
      <c r="E6" s="152"/>
      <c r="F6" s="215"/>
      <c r="G6" s="152" t="s">
        <v>276</v>
      </c>
      <c r="H6" s="152"/>
      <c r="I6" s="215"/>
      <c r="J6" s="152" t="s">
        <v>44</v>
      </c>
      <c r="K6" s="152"/>
      <c r="L6" s="216"/>
      <c r="M6" s="152" t="s">
        <v>275</v>
      </c>
      <c r="N6" s="152"/>
      <c r="O6" s="215"/>
      <c r="P6" s="152" t="s">
        <v>276</v>
      </c>
      <c r="Q6" s="152"/>
      <c r="R6" s="215"/>
      <c r="S6" s="152" t="s">
        <v>44</v>
      </c>
      <c r="T6" s="152"/>
    </row>
    <row r="7" spans="2:20" ht="12.6" customHeight="1">
      <c r="B7" s="4">
        <v>41279</v>
      </c>
      <c r="C7" s="4"/>
      <c r="D7" s="202">
        <v>1730</v>
      </c>
      <c r="E7" s="202"/>
      <c r="F7" s="202"/>
      <c r="G7" s="202">
        <v>256</v>
      </c>
      <c r="H7" s="202"/>
      <c r="I7" s="202"/>
      <c r="J7" s="202">
        <v>1986</v>
      </c>
      <c r="K7" s="202"/>
      <c r="L7" s="202"/>
      <c r="M7" s="202">
        <v>1595</v>
      </c>
      <c r="N7" s="202"/>
      <c r="O7" s="202"/>
      <c r="P7" s="202">
        <v>0</v>
      </c>
      <c r="Q7" s="202"/>
      <c r="R7" s="202"/>
      <c r="S7" s="202">
        <v>1595</v>
      </c>
      <c r="T7" s="112"/>
    </row>
    <row r="8" spans="2:20" ht="12.6" customHeight="1">
      <c r="B8" s="4">
        <f t="shared" ref="B8:B14" si="0">B7+7</f>
        <v>41286</v>
      </c>
      <c r="C8" s="202"/>
      <c r="D8" s="202">
        <v>1730</v>
      </c>
      <c r="E8" s="202"/>
      <c r="F8" s="202"/>
      <c r="G8" s="202">
        <v>344</v>
      </c>
      <c r="H8" s="202"/>
      <c r="I8" s="202"/>
      <c r="J8" s="202">
        <v>2074</v>
      </c>
      <c r="K8" s="202"/>
      <c r="L8" s="202"/>
      <c r="M8" s="202">
        <v>1595</v>
      </c>
      <c r="N8" s="202"/>
      <c r="O8" s="202"/>
      <c r="P8" s="202">
        <v>0</v>
      </c>
      <c r="Q8" s="202"/>
      <c r="R8" s="202"/>
      <c r="S8" s="202">
        <v>1595</v>
      </c>
      <c r="T8" s="100"/>
    </row>
    <row r="9" spans="2:20" ht="12.6" customHeight="1">
      <c r="B9" s="4">
        <f t="shared" si="0"/>
        <v>41293</v>
      </c>
      <c r="C9" s="202"/>
      <c r="D9" s="202">
        <v>1885</v>
      </c>
      <c r="E9" s="202"/>
      <c r="F9" s="202"/>
      <c r="G9" s="202">
        <v>505</v>
      </c>
      <c r="H9" s="202"/>
      <c r="I9" s="202"/>
      <c r="J9" s="202">
        <v>2390</v>
      </c>
      <c r="K9" s="202"/>
      <c r="L9" s="202"/>
      <c r="M9" s="202">
        <v>1569</v>
      </c>
      <c r="N9" s="202"/>
      <c r="O9" s="202"/>
      <c r="P9" s="202">
        <v>0</v>
      </c>
      <c r="Q9" s="202"/>
      <c r="R9" s="202"/>
      <c r="S9" s="202">
        <v>1569</v>
      </c>
      <c r="T9" s="100"/>
    </row>
    <row r="10" spans="2:20" ht="12.6" customHeight="1">
      <c r="B10" s="4">
        <f t="shared" si="0"/>
        <v>41300</v>
      </c>
      <c r="C10" s="202"/>
      <c r="D10" s="202">
        <v>1545</v>
      </c>
      <c r="E10" s="202"/>
      <c r="F10" s="202"/>
      <c r="G10" s="202">
        <v>358</v>
      </c>
      <c r="H10" s="202"/>
      <c r="I10" s="202"/>
      <c r="J10" s="202">
        <v>1903</v>
      </c>
      <c r="K10" s="202"/>
      <c r="L10" s="202"/>
      <c r="M10" s="202">
        <v>1353</v>
      </c>
      <c r="N10" s="202"/>
      <c r="O10" s="202"/>
      <c r="P10" s="202">
        <v>0</v>
      </c>
      <c r="Q10" s="202"/>
      <c r="R10" s="202"/>
      <c r="S10" s="202">
        <v>1353</v>
      </c>
      <c r="T10" s="100"/>
    </row>
    <row r="11" spans="2:20" ht="12.6" customHeight="1">
      <c r="B11" s="4">
        <f t="shared" si="0"/>
        <v>41307</v>
      </c>
      <c r="C11" s="202"/>
      <c r="D11" s="202">
        <v>1513</v>
      </c>
      <c r="E11" s="202"/>
      <c r="F11" s="202"/>
      <c r="G11" s="202">
        <v>151</v>
      </c>
      <c r="H11" s="202"/>
      <c r="I11" s="202"/>
      <c r="J11" s="202">
        <v>1664</v>
      </c>
      <c r="K11" s="202"/>
      <c r="L11" s="202"/>
      <c r="M11" s="202">
        <v>1325</v>
      </c>
      <c r="N11" s="202"/>
      <c r="O11" s="202"/>
      <c r="P11" s="202">
        <v>0</v>
      </c>
      <c r="Q11" s="202"/>
      <c r="R11" s="202"/>
      <c r="S11" s="202">
        <v>1325</v>
      </c>
      <c r="T11" s="100"/>
    </row>
    <row r="12" spans="2:20" ht="12.6" customHeight="1">
      <c r="B12" s="4">
        <f t="shared" si="0"/>
        <v>41314</v>
      </c>
      <c r="C12" s="202"/>
      <c r="D12" s="202">
        <v>1451</v>
      </c>
      <c r="E12" s="202"/>
      <c r="F12" s="202"/>
      <c r="G12" s="202">
        <v>361</v>
      </c>
      <c r="H12" s="202"/>
      <c r="I12" s="202"/>
      <c r="J12" s="202">
        <v>1812</v>
      </c>
      <c r="K12" s="202"/>
      <c r="L12" s="202"/>
      <c r="M12" s="202">
        <v>1439</v>
      </c>
      <c r="N12" s="202"/>
      <c r="O12" s="202"/>
      <c r="P12" s="202">
        <v>0</v>
      </c>
      <c r="Q12" s="202"/>
      <c r="R12" s="202"/>
      <c r="S12" s="202">
        <v>1439</v>
      </c>
      <c r="T12" s="100"/>
    </row>
    <row r="13" spans="2:20" ht="12.6" customHeight="1">
      <c r="B13" s="4">
        <f t="shared" si="0"/>
        <v>41321</v>
      </c>
      <c r="C13" s="202"/>
      <c r="D13" s="202">
        <v>1310</v>
      </c>
      <c r="E13" s="202"/>
      <c r="F13" s="202"/>
      <c r="G13" s="202">
        <v>200</v>
      </c>
      <c r="H13" s="202"/>
      <c r="I13" s="202"/>
      <c r="J13" s="202">
        <v>1510</v>
      </c>
      <c r="K13" s="202"/>
      <c r="L13" s="202"/>
      <c r="M13" s="202">
        <v>1433</v>
      </c>
      <c r="N13" s="202"/>
      <c r="O13" s="202"/>
      <c r="P13" s="202">
        <v>0</v>
      </c>
      <c r="Q13" s="202"/>
      <c r="R13" s="202"/>
      <c r="S13" s="202">
        <v>1433</v>
      </c>
      <c r="T13" s="100"/>
    </row>
    <row r="14" spans="2:20" ht="12.6" customHeight="1">
      <c r="B14" s="4">
        <f t="shared" si="0"/>
        <v>41328</v>
      </c>
      <c r="C14" s="202"/>
      <c r="D14" s="202">
        <v>1495</v>
      </c>
      <c r="E14" s="202"/>
      <c r="F14" s="202"/>
      <c r="G14" s="202">
        <v>87</v>
      </c>
      <c r="H14" s="202"/>
      <c r="I14" s="202"/>
      <c r="J14" s="202">
        <v>1582</v>
      </c>
      <c r="K14" s="202"/>
      <c r="L14" s="202"/>
      <c r="M14" s="202">
        <v>1171</v>
      </c>
      <c r="N14" s="202"/>
      <c r="O14" s="202"/>
      <c r="P14" s="202">
        <v>0</v>
      </c>
      <c r="Q14" s="202"/>
      <c r="R14" s="202"/>
      <c r="S14" s="202">
        <v>1171</v>
      </c>
      <c r="T14" s="100"/>
    </row>
    <row r="15" spans="2:20" ht="12.6" customHeight="1">
      <c r="B15" s="4">
        <f>B14+7</f>
        <v>41335</v>
      </c>
      <c r="C15" s="202"/>
      <c r="D15" s="202">
        <v>1366</v>
      </c>
      <c r="E15" s="202"/>
      <c r="F15" s="202"/>
      <c r="G15" s="202">
        <v>373</v>
      </c>
      <c r="H15" s="202"/>
      <c r="I15" s="202"/>
      <c r="J15" s="202">
        <v>1739</v>
      </c>
      <c r="K15" s="202"/>
      <c r="L15" s="202"/>
      <c r="M15" s="202">
        <v>1304</v>
      </c>
      <c r="N15" s="202"/>
      <c r="O15" s="202"/>
      <c r="P15" s="202">
        <v>0</v>
      </c>
      <c r="Q15" s="202"/>
      <c r="R15" s="202"/>
      <c r="S15" s="202">
        <v>1304</v>
      </c>
      <c r="T15" s="100"/>
    </row>
    <row r="16" spans="2:20" ht="12.6" customHeight="1">
      <c r="B16" s="4">
        <f t="shared" ref="B16:B58" si="1">B15+7</f>
        <v>41342</v>
      </c>
      <c r="C16" s="202"/>
      <c r="D16" s="202">
        <v>1434</v>
      </c>
      <c r="E16" s="202"/>
      <c r="F16" s="202"/>
      <c r="G16" s="202">
        <v>418</v>
      </c>
      <c r="H16" s="202"/>
      <c r="I16" s="202"/>
      <c r="J16" s="202">
        <v>1852</v>
      </c>
      <c r="K16" s="202"/>
      <c r="L16" s="202"/>
      <c r="M16" s="202">
        <v>1309</v>
      </c>
      <c r="N16" s="202"/>
      <c r="O16" s="202"/>
      <c r="P16" s="202">
        <v>0</v>
      </c>
      <c r="Q16" s="202"/>
      <c r="R16" s="202"/>
      <c r="S16" s="202">
        <v>1309</v>
      </c>
      <c r="T16" s="100"/>
    </row>
    <row r="17" spans="2:20" ht="12.6" customHeight="1">
      <c r="B17" s="4">
        <f t="shared" si="1"/>
        <v>41349</v>
      </c>
      <c r="C17" s="202"/>
      <c r="D17" s="202">
        <v>1438</v>
      </c>
      <c r="E17" s="202"/>
      <c r="F17" s="202"/>
      <c r="G17" s="202">
        <v>373</v>
      </c>
      <c r="H17" s="202"/>
      <c r="I17" s="202"/>
      <c r="J17" s="202">
        <v>1811</v>
      </c>
      <c r="K17" s="202"/>
      <c r="L17" s="202"/>
      <c r="M17" s="202">
        <v>1333</v>
      </c>
      <c r="N17" s="202"/>
      <c r="O17" s="202"/>
      <c r="P17" s="202">
        <v>0</v>
      </c>
      <c r="Q17" s="202"/>
      <c r="R17" s="202"/>
      <c r="S17" s="202">
        <v>1333</v>
      </c>
      <c r="T17" s="100"/>
    </row>
    <row r="18" spans="2:20" ht="12.6" customHeight="1">
      <c r="B18" s="4">
        <f t="shared" si="1"/>
        <v>41356</v>
      </c>
      <c r="C18" s="202"/>
      <c r="D18" s="202">
        <v>1678</v>
      </c>
      <c r="E18" s="202"/>
      <c r="F18" s="202"/>
      <c r="G18" s="202">
        <v>606</v>
      </c>
      <c r="H18" s="202"/>
      <c r="I18" s="202"/>
      <c r="J18" s="202">
        <v>2284</v>
      </c>
      <c r="K18" s="202"/>
      <c r="L18" s="202"/>
      <c r="M18" s="202">
        <v>1317</v>
      </c>
      <c r="N18" s="202"/>
      <c r="O18" s="202"/>
      <c r="P18" s="202">
        <v>0</v>
      </c>
      <c r="Q18" s="202"/>
      <c r="R18" s="202"/>
      <c r="S18" s="202">
        <v>1317</v>
      </c>
      <c r="T18" s="100"/>
    </row>
    <row r="19" spans="2:20" ht="12.6" customHeight="1">
      <c r="B19" s="4">
        <f t="shared" si="1"/>
        <v>41363</v>
      </c>
      <c r="C19" s="202"/>
      <c r="D19" s="202">
        <v>1833</v>
      </c>
      <c r="E19" s="202"/>
      <c r="F19" s="202"/>
      <c r="G19" s="202">
        <v>269</v>
      </c>
      <c r="H19" s="202"/>
      <c r="I19" s="202"/>
      <c r="J19" s="202">
        <v>2102</v>
      </c>
      <c r="K19" s="202"/>
      <c r="L19" s="202"/>
      <c r="M19" s="202">
        <v>1480</v>
      </c>
      <c r="N19" s="202"/>
      <c r="O19" s="202"/>
      <c r="P19" s="202">
        <v>0</v>
      </c>
      <c r="Q19" s="202"/>
      <c r="R19" s="202"/>
      <c r="S19" s="202">
        <v>1480</v>
      </c>
    </row>
    <row r="20" spans="2:20" ht="12.6" customHeight="1">
      <c r="B20" s="4">
        <f t="shared" si="1"/>
        <v>41370</v>
      </c>
      <c r="C20" s="202"/>
      <c r="D20" s="202">
        <v>1812</v>
      </c>
      <c r="E20" s="202"/>
      <c r="F20" s="202"/>
      <c r="G20" s="202">
        <v>489</v>
      </c>
      <c r="H20" s="202"/>
      <c r="I20" s="202"/>
      <c r="J20" s="202">
        <v>2301</v>
      </c>
      <c r="K20" s="202"/>
      <c r="L20" s="202"/>
      <c r="M20" s="202">
        <v>1440</v>
      </c>
      <c r="N20" s="202"/>
      <c r="O20" s="202"/>
      <c r="P20" s="202">
        <v>0</v>
      </c>
      <c r="Q20" s="202"/>
      <c r="R20" s="202"/>
      <c r="S20" s="202">
        <v>1440</v>
      </c>
    </row>
    <row r="21" spans="2:20" ht="12.6" customHeight="1">
      <c r="B21" s="4">
        <f t="shared" si="1"/>
        <v>41377</v>
      </c>
      <c r="C21" s="202"/>
      <c r="D21" s="202">
        <v>1967</v>
      </c>
      <c r="E21" s="202"/>
      <c r="F21" s="202"/>
      <c r="G21" s="202">
        <v>401</v>
      </c>
      <c r="H21" s="202"/>
      <c r="I21" s="202"/>
      <c r="J21" s="202">
        <v>2368</v>
      </c>
      <c r="K21" s="202"/>
      <c r="L21" s="202"/>
      <c r="M21" s="202">
        <v>1431</v>
      </c>
      <c r="N21" s="202"/>
      <c r="O21" s="202"/>
      <c r="P21" s="202">
        <v>0</v>
      </c>
      <c r="Q21" s="202"/>
      <c r="R21" s="202"/>
      <c r="S21" s="202">
        <v>1431</v>
      </c>
    </row>
    <row r="22" spans="2:20" ht="12.6" customHeight="1">
      <c r="B22" s="4">
        <f t="shared" si="1"/>
        <v>41384</v>
      </c>
      <c r="C22" s="202"/>
      <c r="D22" s="157">
        <v>1720</v>
      </c>
      <c r="E22" s="202"/>
      <c r="F22" s="202"/>
      <c r="G22" s="91">
        <v>468</v>
      </c>
      <c r="H22" s="202"/>
      <c r="I22" s="202"/>
      <c r="J22" s="157">
        <v>2188</v>
      </c>
      <c r="K22" s="202"/>
      <c r="L22" s="202"/>
      <c r="M22" s="157">
        <v>1423</v>
      </c>
      <c r="N22" s="202"/>
      <c r="O22" s="202"/>
      <c r="P22" s="91">
        <v>0</v>
      </c>
      <c r="Q22" s="202"/>
      <c r="R22" s="202"/>
      <c r="S22" s="157">
        <v>1423</v>
      </c>
    </row>
    <row r="23" spans="2:20" ht="12.6" customHeight="1">
      <c r="B23" s="4">
        <f t="shared" si="1"/>
        <v>41391</v>
      </c>
      <c r="C23" s="202"/>
      <c r="D23" s="202">
        <v>2061</v>
      </c>
      <c r="E23" s="202"/>
      <c r="F23" s="202"/>
      <c r="G23" s="202">
        <v>464</v>
      </c>
      <c r="H23" s="202"/>
      <c r="I23" s="202"/>
      <c r="J23" s="202">
        <v>2525</v>
      </c>
      <c r="K23" s="202"/>
      <c r="L23" s="202"/>
      <c r="M23" s="202">
        <v>1470</v>
      </c>
      <c r="N23" s="202"/>
      <c r="O23" s="202"/>
      <c r="P23" s="202">
        <v>0</v>
      </c>
      <c r="Q23" s="202"/>
      <c r="R23" s="202"/>
      <c r="S23" s="202">
        <v>1470</v>
      </c>
    </row>
    <row r="24" spans="2:20" ht="12.6" customHeight="1">
      <c r="B24" s="4">
        <f t="shared" si="1"/>
        <v>41398</v>
      </c>
      <c r="C24" s="202"/>
      <c r="D24" s="202">
        <v>1714</v>
      </c>
      <c r="E24" s="202"/>
      <c r="F24" s="202"/>
      <c r="G24" s="202">
        <v>630</v>
      </c>
      <c r="H24" s="202"/>
      <c r="I24" s="202"/>
      <c r="J24" s="202">
        <v>2344</v>
      </c>
      <c r="K24" s="202"/>
      <c r="L24" s="202"/>
      <c r="M24" s="202">
        <v>1417</v>
      </c>
      <c r="N24" s="202"/>
      <c r="O24" s="202"/>
      <c r="P24" s="202">
        <v>0</v>
      </c>
      <c r="Q24" s="202"/>
      <c r="R24" s="202"/>
      <c r="S24" s="202">
        <v>1417</v>
      </c>
    </row>
    <row r="25" spans="2:20" ht="12.6" customHeight="1">
      <c r="B25" s="4">
        <f t="shared" si="1"/>
        <v>41405</v>
      </c>
      <c r="C25" s="202"/>
      <c r="D25" s="202">
        <v>1838</v>
      </c>
      <c r="E25" s="202"/>
      <c r="F25" s="202"/>
      <c r="G25" s="202">
        <v>428</v>
      </c>
      <c r="H25" s="202"/>
      <c r="I25" s="202"/>
      <c r="J25" s="202">
        <v>2266</v>
      </c>
      <c r="K25" s="202"/>
      <c r="L25" s="202"/>
      <c r="M25" s="202">
        <v>1594</v>
      </c>
      <c r="N25" s="202"/>
      <c r="O25" s="202"/>
      <c r="P25" s="202">
        <v>0</v>
      </c>
      <c r="Q25" s="202"/>
      <c r="R25" s="202"/>
      <c r="S25" s="202">
        <v>1594</v>
      </c>
    </row>
    <row r="26" spans="2:20" ht="12.6" customHeight="1">
      <c r="B26" s="4">
        <f t="shared" si="1"/>
        <v>41412</v>
      </c>
      <c r="C26" s="202"/>
      <c r="D26" s="202">
        <v>1735</v>
      </c>
      <c r="E26" s="202"/>
      <c r="F26" s="202"/>
      <c r="G26" s="202">
        <v>562</v>
      </c>
      <c r="H26" s="202"/>
      <c r="I26" s="202"/>
      <c r="J26" s="202">
        <v>2297</v>
      </c>
      <c r="K26" s="202"/>
      <c r="L26" s="202"/>
      <c r="M26" s="202">
        <v>1473</v>
      </c>
      <c r="N26" s="202"/>
      <c r="O26" s="202"/>
      <c r="P26" s="202">
        <v>0</v>
      </c>
      <c r="Q26" s="202"/>
      <c r="R26" s="202"/>
      <c r="S26" s="202">
        <v>1473</v>
      </c>
    </row>
    <row r="27" spans="2:20" ht="12.6" customHeight="1">
      <c r="B27" s="4">
        <f t="shared" si="1"/>
        <v>41419</v>
      </c>
      <c r="C27" s="202"/>
      <c r="D27" s="202">
        <v>1586</v>
      </c>
      <c r="E27" s="202"/>
      <c r="F27" s="202"/>
      <c r="G27" s="202">
        <v>580</v>
      </c>
      <c r="H27" s="202"/>
      <c r="I27" s="202"/>
      <c r="J27" s="202">
        <v>2166</v>
      </c>
      <c r="K27" s="202"/>
      <c r="L27" s="202"/>
      <c r="M27" s="202">
        <v>1531</v>
      </c>
      <c r="N27" s="202"/>
      <c r="O27" s="202"/>
      <c r="P27" s="202">
        <v>0</v>
      </c>
      <c r="Q27" s="202"/>
      <c r="R27" s="202"/>
      <c r="S27" s="202">
        <v>1531</v>
      </c>
    </row>
    <row r="28" spans="2:20" ht="12.6" customHeight="1">
      <c r="B28" s="4">
        <f t="shared" si="1"/>
        <v>41426</v>
      </c>
      <c r="C28" s="202"/>
      <c r="D28" s="202">
        <v>1159</v>
      </c>
      <c r="E28" s="202"/>
      <c r="F28" s="202"/>
      <c r="G28" s="202">
        <v>416</v>
      </c>
      <c r="H28" s="202"/>
      <c r="I28" s="202"/>
      <c r="J28" s="202">
        <v>1575</v>
      </c>
      <c r="K28" s="202"/>
      <c r="L28" s="202"/>
      <c r="M28" s="202">
        <v>1413</v>
      </c>
      <c r="N28" s="202"/>
      <c r="O28" s="202"/>
      <c r="P28" s="202">
        <v>0</v>
      </c>
      <c r="Q28" s="202"/>
      <c r="R28" s="202"/>
      <c r="S28" s="202">
        <v>1413</v>
      </c>
    </row>
    <row r="29" spans="2:20" ht="12.6" customHeight="1">
      <c r="B29" s="4">
        <f t="shared" si="1"/>
        <v>41433</v>
      </c>
      <c r="C29" s="202"/>
      <c r="D29" s="202">
        <v>1271</v>
      </c>
      <c r="E29" s="202"/>
      <c r="F29" s="202"/>
      <c r="G29" s="202">
        <v>277</v>
      </c>
      <c r="H29" s="202"/>
      <c r="I29" s="202"/>
      <c r="J29" s="202">
        <v>1548</v>
      </c>
      <c r="K29" s="202"/>
      <c r="L29" s="202"/>
      <c r="M29" s="202">
        <v>1402</v>
      </c>
      <c r="N29" s="202"/>
      <c r="O29" s="202"/>
      <c r="P29" s="202">
        <v>0</v>
      </c>
      <c r="Q29" s="202"/>
      <c r="R29" s="202"/>
      <c r="S29" s="157">
        <v>1402</v>
      </c>
    </row>
    <row r="30" spans="2:20" ht="12.6" customHeight="1">
      <c r="B30" s="4">
        <f t="shared" si="1"/>
        <v>41440</v>
      </c>
      <c r="C30" s="202"/>
      <c r="D30" s="202">
        <v>1468</v>
      </c>
      <c r="E30" s="202"/>
      <c r="F30" s="202"/>
      <c r="G30" s="202">
        <v>369</v>
      </c>
      <c r="H30" s="202"/>
      <c r="I30" s="202"/>
      <c r="J30" s="202">
        <v>1837</v>
      </c>
      <c r="K30" s="202"/>
      <c r="L30" s="202"/>
      <c r="M30" s="202">
        <v>1457</v>
      </c>
      <c r="N30" s="202"/>
      <c r="O30" s="202"/>
      <c r="P30" s="202">
        <v>0</v>
      </c>
      <c r="Q30" s="202"/>
      <c r="R30" s="202"/>
      <c r="S30" s="202">
        <v>1457</v>
      </c>
    </row>
    <row r="31" spans="2:20" ht="12.6" customHeight="1">
      <c r="B31" s="4">
        <f t="shared" si="1"/>
        <v>41447</v>
      </c>
      <c r="C31" s="202"/>
      <c r="D31" s="202">
        <v>1611</v>
      </c>
      <c r="E31" s="202"/>
      <c r="F31" s="202"/>
      <c r="G31" s="202">
        <v>77</v>
      </c>
      <c r="H31" s="202"/>
      <c r="I31" s="202"/>
      <c r="J31" s="202">
        <v>1688</v>
      </c>
      <c r="K31" s="202"/>
      <c r="L31" s="202"/>
      <c r="M31" s="202">
        <v>1684</v>
      </c>
      <c r="N31" s="202"/>
      <c r="O31" s="202"/>
      <c r="P31" s="202">
        <v>0</v>
      </c>
      <c r="Q31" s="202"/>
      <c r="R31" s="202"/>
      <c r="S31" s="202">
        <v>1684</v>
      </c>
    </row>
    <row r="32" spans="2:20" ht="12.6" customHeight="1">
      <c r="B32" s="4">
        <f t="shared" si="1"/>
        <v>41454</v>
      </c>
      <c r="C32" s="202"/>
      <c r="D32" s="202">
        <v>1156</v>
      </c>
      <c r="E32" s="202"/>
      <c r="F32" s="202"/>
      <c r="G32" s="202">
        <v>91</v>
      </c>
      <c r="H32" s="202"/>
      <c r="I32" s="202"/>
      <c r="J32" s="202">
        <v>1247</v>
      </c>
      <c r="K32" s="202"/>
      <c r="L32" s="202"/>
      <c r="M32" s="202">
        <v>1686</v>
      </c>
      <c r="N32" s="202"/>
      <c r="O32" s="202"/>
      <c r="P32" s="202">
        <v>0</v>
      </c>
      <c r="Q32" s="202"/>
      <c r="R32" s="202"/>
      <c r="S32" s="202">
        <v>1686</v>
      </c>
    </row>
    <row r="33" spans="2:19" ht="12.6" customHeight="1">
      <c r="B33" s="4">
        <f t="shared" si="1"/>
        <v>41461</v>
      </c>
      <c r="C33" s="202"/>
      <c r="D33" s="202">
        <v>715</v>
      </c>
      <c r="E33" s="202"/>
      <c r="F33" s="202"/>
      <c r="G33" s="202">
        <v>168</v>
      </c>
      <c r="H33" s="202"/>
      <c r="I33" s="202"/>
      <c r="J33" s="202">
        <v>883</v>
      </c>
      <c r="K33" s="202"/>
      <c r="L33" s="202"/>
      <c r="M33" s="202">
        <v>970</v>
      </c>
      <c r="N33" s="202"/>
      <c r="O33" s="202"/>
      <c r="P33" s="202">
        <v>0</v>
      </c>
      <c r="Q33" s="202"/>
      <c r="R33" s="202"/>
      <c r="S33" s="202">
        <v>970</v>
      </c>
    </row>
    <row r="34" spans="2:19" ht="12.6" customHeight="1">
      <c r="B34" s="4">
        <f t="shared" si="1"/>
        <v>41468</v>
      </c>
      <c r="C34" s="202"/>
      <c r="D34" s="202">
        <v>1479</v>
      </c>
      <c r="E34" s="202"/>
      <c r="F34" s="202"/>
      <c r="G34" s="202">
        <v>269</v>
      </c>
      <c r="H34" s="202"/>
      <c r="I34" s="202"/>
      <c r="J34" s="202">
        <v>1748</v>
      </c>
      <c r="K34" s="202"/>
      <c r="L34" s="202"/>
      <c r="M34" s="202">
        <v>1483</v>
      </c>
      <c r="N34" s="202"/>
      <c r="O34" s="202"/>
      <c r="P34" s="202">
        <v>0</v>
      </c>
      <c r="Q34" s="202"/>
      <c r="R34" s="202"/>
      <c r="S34" s="202">
        <v>1483</v>
      </c>
    </row>
    <row r="35" spans="2:19" ht="12.6" customHeight="1">
      <c r="B35" s="4">
        <f t="shared" si="1"/>
        <v>41475</v>
      </c>
      <c r="C35" s="202"/>
      <c r="D35" s="202">
        <v>1436</v>
      </c>
      <c r="E35" s="202"/>
      <c r="F35" s="202"/>
      <c r="G35" s="202">
        <v>317</v>
      </c>
      <c r="H35" s="202"/>
      <c r="I35" s="202"/>
      <c r="J35" s="202">
        <v>1753</v>
      </c>
      <c r="K35" s="202"/>
      <c r="L35" s="202"/>
      <c r="M35" s="202">
        <v>1661</v>
      </c>
      <c r="N35" s="202"/>
      <c r="O35" s="202"/>
      <c r="P35" s="202">
        <v>0</v>
      </c>
      <c r="Q35" s="202"/>
      <c r="R35" s="202"/>
      <c r="S35" s="202">
        <v>1661</v>
      </c>
    </row>
    <row r="36" spans="2:19" ht="12.6" customHeight="1">
      <c r="B36" s="4">
        <f t="shared" si="1"/>
        <v>41482</v>
      </c>
      <c r="C36" s="202"/>
      <c r="D36" s="202">
        <v>1548</v>
      </c>
      <c r="E36" s="202"/>
      <c r="F36" s="202"/>
      <c r="G36" s="202">
        <v>399</v>
      </c>
      <c r="H36" s="202"/>
      <c r="I36" s="202"/>
      <c r="J36" s="202">
        <v>1947</v>
      </c>
      <c r="K36" s="202"/>
      <c r="L36" s="202"/>
      <c r="M36" s="202">
        <v>1683</v>
      </c>
      <c r="N36" s="202"/>
      <c r="O36" s="202"/>
      <c r="P36" s="202">
        <v>0</v>
      </c>
      <c r="Q36" s="202"/>
      <c r="R36" s="202"/>
      <c r="S36" s="202">
        <v>1683</v>
      </c>
    </row>
    <row r="37" spans="2:19" ht="12.6" customHeight="1">
      <c r="B37" s="4">
        <f t="shared" si="1"/>
        <v>41489</v>
      </c>
      <c r="C37" s="202"/>
      <c r="D37" s="202">
        <v>1240</v>
      </c>
      <c r="E37" s="202"/>
      <c r="F37" s="202"/>
      <c r="G37" s="202">
        <v>378</v>
      </c>
      <c r="H37" s="202"/>
      <c r="I37" s="202"/>
      <c r="J37" s="202">
        <v>1618</v>
      </c>
      <c r="K37" s="202"/>
      <c r="L37" s="202"/>
      <c r="M37" s="202">
        <v>1670</v>
      </c>
      <c r="N37" s="202"/>
      <c r="O37" s="202"/>
      <c r="P37" s="202">
        <v>0</v>
      </c>
      <c r="Q37" s="202"/>
      <c r="R37" s="202"/>
      <c r="S37" s="202">
        <v>1670</v>
      </c>
    </row>
    <row r="38" spans="2:19" ht="12.6" customHeight="1">
      <c r="B38" s="4">
        <f t="shared" si="1"/>
        <v>41496</v>
      </c>
      <c r="C38" s="202"/>
      <c r="D38" s="202">
        <v>1315</v>
      </c>
      <c r="E38" s="202"/>
      <c r="F38" s="202"/>
      <c r="G38" s="202">
        <v>372</v>
      </c>
      <c r="H38" s="202"/>
      <c r="I38" s="202"/>
      <c r="J38" s="202">
        <v>1687</v>
      </c>
      <c r="K38" s="202"/>
      <c r="L38" s="202"/>
      <c r="M38" s="202">
        <v>1714</v>
      </c>
      <c r="N38" s="202"/>
      <c r="O38" s="202"/>
      <c r="P38" s="202">
        <v>0</v>
      </c>
      <c r="Q38" s="202"/>
      <c r="R38" s="202"/>
      <c r="S38" s="202">
        <v>1714</v>
      </c>
    </row>
    <row r="39" spans="2:19" ht="12.6" customHeight="1">
      <c r="B39" s="4">
        <f t="shared" si="1"/>
        <v>41503</v>
      </c>
      <c r="C39" s="202"/>
      <c r="D39" s="202">
        <v>1604</v>
      </c>
      <c r="E39" s="202"/>
      <c r="F39" s="202"/>
      <c r="G39" s="202">
        <v>319</v>
      </c>
      <c r="H39" s="202"/>
      <c r="I39" s="202"/>
      <c r="J39" s="202">
        <v>1923</v>
      </c>
      <c r="K39" s="202"/>
      <c r="L39" s="202"/>
      <c r="M39" s="202">
        <v>1566</v>
      </c>
      <c r="N39" s="202"/>
      <c r="O39" s="202"/>
      <c r="P39" s="202">
        <v>0</v>
      </c>
      <c r="Q39" s="202"/>
      <c r="R39" s="202"/>
      <c r="S39" s="202">
        <v>1566</v>
      </c>
    </row>
    <row r="40" spans="2:19" ht="12.6" customHeight="1">
      <c r="B40" s="4">
        <f t="shared" si="1"/>
        <v>41510</v>
      </c>
      <c r="C40" s="202"/>
      <c r="D40" s="202">
        <v>1626</v>
      </c>
      <c r="E40" s="202"/>
      <c r="F40" s="202"/>
      <c r="G40" s="202">
        <v>270</v>
      </c>
      <c r="H40" s="202"/>
      <c r="I40" s="202"/>
      <c r="J40" s="202">
        <v>1896</v>
      </c>
      <c r="K40" s="202"/>
      <c r="L40" s="202"/>
      <c r="M40" s="202">
        <v>1788</v>
      </c>
      <c r="N40" s="202"/>
      <c r="O40" s="202"/>
      <c r="P40" s="202">
        <v>0</v>
      </c>
      <c r="Q40" s="202"/>
      <c r="R40" s="202"/>
      <c r="S40" s="202">
        <v>1788</v>
      </c>
    </row>
    <row r="41" spans="2:19" ht="12.6" customHeight="1">
      <c r="B41" s="4">
        <f t="shared" si="1"/>
        <v>41517</v>
      </c>
      <c r="C41" s="202"/>
      <c r="D41" s="202">
        <v>1790</v>
      </c>
      <c r="E41" s="202"/>
      <c r="F41" s="202"/>
      <c r="G41" s="202">
        <v>114</v>
      </c>
      <c r="H41" s="202"/>
      <c r="I41" s="202"/>
      <c r="J41" s="202">
        <v>1904</v>
      </c>
      <c r="K41" s="202"/>
      <c r="L41" s="202"/>
      <c r="M41" s="202">
        <v>1699</v>
      </c>
      <c r="N41" s="202"/>
      <c r="O41" s="202"/>
      <c r="P41" s="202">
        <v>0</v>
      </c>
      <c r="Q41" s="202"/>
      <c r="R41" s="202"/>
      <c r="S41" s="202">
        <v>1699</v>
      </c>
    </row>
    <row r="42" spans="2:19" ht="12.6" customHeight="1">
      <c r="B42" s="4">
        <f t="shared" si="1"/>
        <v>41524</v>
      </c>
      <c r="C42" s="202"/>
      <c r="D42" s="202">
        <v>1331</v>
      </c>
      <c r="E42" s="202"/>
      <c r="F42" s="202"/>
      <c r="G42" s="202">
        <v>332</v>
      </c>
      <c r="H42" s="202"/>
      <c r="I42" s="202"/>
      <c r="J42" s="202">
        <v>1663</v>
      </c>
      <c r="K42" s="202"/>
      <c r="L42" s="202"/>
      <c r="M42" s="202">
        <v>1472</v>
      </c>
      <c r="N42" s="202"/>
      <c r="O42" s="202"/>
      <c r="P42" s="202">
        <v>0</v>
      </c>
      <c r="Q42" s="202"/>
      <c r="R42" s="202"/>
      <c r="S42" s="202">
        <v>1472</v>
      </c>
    </row>
    <row r="43" spans="2:19" ht="12.6" customHeight="1">
      <c r="B43" s="4">
        <f t="shared" si="1"/>
        <v>41531</v>
      </c>
      <c r="C43" s="202"/>
      <c r="D43" s="202">
        <v>1370</v>
      </c>
      <c r="E43" s="202"/>
      <c r="F43" s="202"/>
      <c r="G43" s="217">
        <v>492</v>
      </c>
      <c r="H43" s="202"/>
      <c r="I43" s="202"/>
      <c r="J43" s="202">
        <v>1862</v>
      </c>
      <c r="K43" s="202"/>
      <c r="L43" s="202"/>
      <c r="M43" s="202">
        <v>1838</v>
      </c>
      <c r="N43" s="202"/>
      <c r="O43" s="202"/>
      <c r="P43" s="217">
        <v>0</v>
      </c>
      <c r="Q43" s="202"/>
      <c r="R43" s="202"/>
      <c r="S43" s="202">
        <v>1838</v>
      </c>
    </row>
    <row r="44" spans="2:19" ht="12.6" customHeight="1">
      <c r="B44" s="4">
        <f t="shared" si="1"/>
        <v>41538</v>
      </c>
      <c r="C44" s="202"/>
      <c r="D44" s="202">
        <v>1480</v>
      </c>
      <c r="E44" s="202"/>
      <c r="F44" s="202"/>
      <c r="G44" s="202">
        <v>179</v>
      </c>
      <c r="H44" s="202"/>
      <c r="I44" s="202"/>
      <c r="J44" s="202">
        <v>1659</v>
      </c>
      <c r="K44" s="202"/>
      <c r="L44" s="202"/>
      <c r="M44" s="202">
        <v>1554</v>
      </c>
      <c r="N44" s="202"/>
      <c r="O44" s="202"/>
      <c r="P44" s="202">
        <v>0</v>
      </c>
      <c r="Q44" s="202"/>
      <c r="R44" s="202"/>
      <c r="S44" s="202">
        <v>1554</v>
      </c>
    </row>
    <row r="45" spans="2:19" ht="12.6" customHeight="1">
      <c r="B45" s="4">
        <f t="shared" si="1"/>
        <v>41545</v>
      </c>
      <c r="C45" s="202"/>
      <c r="D45" s="202">
        <v>1282</v>
      </c>
      <c r="E45" s="202"/>
      <c r="F45" s="202"/>
      <c r="G45" s="202">
        <v>452</v>
      </c>
      <c r="H45" s="202"/>
      <c r="I45" s="202"/>
      <c r="J45" s="202">
        <v>1734</v>
      </c>
      <c r="K45" s="202"/>
      <c r="L45" s="202"/>
      <c r="M45" s="202">
        <v>1562</v>
      </c>
      <c r="N45" s="202"/>
      <c r="O45" s="202"/>
      <c r="P45" s="202">
        <v>0</v>
      </c>
      <c r="Q45" s="202"/>
      <c r="R45" s="202"/>
      <c r="S45" s="202">
        <v>1562</v>
      </c>
    </row>
    <row r="46" spans="2:19" ht="12.6" customHeight="1">
      <c r="B46" s="4">
        <f t="shared" si="1"/>
        <v>41552</v>
      </c>
      <c r="C46" s="202"/>
      <c r="D46" s="202">
        <v>1215</v>
      </c>
      <c r="E46" s="202"/>
      <c r="F46" s="202"/>
      <c r="G46" s="202">
        <v>376</v>
      </c>
      <c r="H46" s="202"/>
      <c r="I46" s="202"/>
      <c r="J46" s="202">
        <v>1591</v>
      </c>
      <c r="K46" s="202"/>
      <c r="L46" s="202"/>
      <c r="M46" s="202">
        <v>1485</v>
      </c>
      <c r="N46" s="202"/>
      <c r="O46" s="202"/>
      <c r="P46" s="202">
        <v>0</v>
      </c>
      <c r="Q46" s="202"/>
      <c r="R46" s="202"/>
      <c r="S46" s="202">
        <v>1485</v>
      </c>
    </row>
    <row r="47" spans="2:19" ht="12.6" customHeight="1">
      <c r="B47" s="4">
        <f t="shared" si="1"/>
        <v>41559</v>
      </c>
      <c r="C47" s="202"/>
      <c r="D47" s="202">
        <v>1196</v>
      </c>
      <c r="E47" s="202"/>
      <c r="F47" s="202"/>
      <c r="G47" s="202">
        <v>226</v>
      </c>
      <c r="H47" s="202"/>
      <c r="I47" s="202"/>
      <c r="J47" s="202">
        <v>1422</v>
      </c>
      <c r="K47" s="202"/>
      <c r="L47" s="202"/>
      <c r="M47" s="202">
        <v>1455</v>
      </c>
      <c r="N47" s="202"/>
      <c r="O47" s="202"/>
      <c r="P47" s="202">
        <v>0</v>
      </c>
      <c r="Q47" s="202"/>
      <c r="R47" s="202"/>
      <c r="S47" s="202">
        <v>1455</v>
      </c>
    </row>
    <row r="48" spans="2:19" ht="12.6" customHeight="1">
      <c r="B48" s="4">
        <f t="shared" si="1"/>
        <v>41566</v>
      </c>
      <c r="C48" s="202"/>
      <c r="D48" s="202">
        <v>1460</v>
      </c>
      <c r="E48" s="202"/>
      <c r="F48" s="202"/>
      <c r="G48" s="202">
        <v>457</v>
      </c>
      <c r="H48" s="202"/>
      <c r="I48" s="202"/>
      <c r="J48" s="202">
        <v>1917</v>
      </c>
      <c r="K48" s="202"/>
      <c r="L48" s="202"/>
      <c r="M48" s="202">
        <v>1568</v>
      </c>
      <c r="N48" s="202"/>
      <c r="O48" s="202"/>
      <c r="P48" s="202">
        <v>0</v>
      </c>
      <c r="Q48" s="202"/>
      <c r="R48" s="202"/>
      <c r="S48" s="202">
        <v>1568</v>
      </c>
    </row>
    <row r="49" spans="2:20" ht="12.6" customHeight="1">
      <c r="B49" s="4">
        <f t="shared" si="1"/>
        <v>41573</v>
      </c>
      <c r="C49" s="202"/>
      <c r="D49" s="202">
        <v>1284</v>
      </c>
      <c r="E49" s="202"/>
      <c r="F49" s="202"/>
      <c r="G49" s="202">
        <v>246</v>
      </c>
      <c r="H49" s="202"/>
      <c r="I49" s="202"/>
      <c r="J49" s="202">
        <v>1530</v>
      </c>
      <c r="K49" s="202"/>
      <c r="L49" s="202"/>
      <c r="M49" s="202">
        <v>1417</v>
      </c>
      <c r="N49" s="202"/>
      <c r="O49" s="202"/>
      <c r="P49" s="202">
        <v>0</v>
      </c>
      <c r="Q49" s="202"/>
      <c r="R49" s="202"/>
      <c r="S49" s="202">
        <v>1417</v>
      </c>
    </row>
    <row r="50" spans="2:20" ht="12.6" customHeight="1">
      <c r="B50" s="4">
        <f t="shared" si="1"/>
        <v>41580</v>
      </c>
      <c r="C50" s="202"/>
      <c r="D50" s="202">
        <v>1201</v>
      </c>
      <c r="E50" s="202"/>
      <c r="F50" s="202"/>
      <c r="G50" s="202">
        <v>51</v>
      </c>
      <c r="H50" s="202"/>
      <c r="I50" s="202"/>
      <c r="J50" s="202">
        <v>1252</v>
      </c>
      <c r="K50" s="202"/>
      <c r="L50" s="202"/>
      <c r="M50" s="202">
        <v>1625</v>
      </c>
      <c r="N50" s="202"/>
      <c r="O50" s="202"/>
      <c r="P50" s="202">
        <v>0</v>
      </c>
      <c r="Q50" s="202"/>
      <c r="R50" s="202"/>
      <c r="S50" s="202">
        <v>1625</v>
      </c>
    </row>
    <row r="51" spans="2:20" ht="12.6" customHeight="1">
      <c r="B51" s="4">
        <f t="shared" si="1"/>
        <v>41587</v>
      </c>
      <c r="C51" s="202"/>
      <c r="D51" s="202">
        <v>822</v>
      </c>
      <c r="E51" s="202"/>
      <c r="F51" s="202"/>
      <c r="G51" s="202">
        <v>439</v>
      </c>
      <c r="H51" s="202"/>
      <c r="I51" s="202"/>
      <c r="J51" s="202">
        <v>1261</v>
      </c>
      <c r="K51" s="202"/>
      <c r="L51" s="202"/>
      <c r="M51" s="202">
        <v>1574</v>
      </c>
      <c r="N51" s="202"/>
      <c r="O51" s="202"/>
      <c r="P51" s="202">
        <v>0</v>
      </c>
      <c r="Q51" s="202"/>
      <c r="R51" s="202"/>
      <c r="S51" s="202">
        <v>1574</v>
      </c>
    </row>
    <row r="52" spans="2:20" ht="12.6" customHeight="1">
      <c r="B52" s="4">
        <f t="shared" si="1"/>
        <v>41594</v>
      </c>
      <c r="C52" s="202"/>
      <c r="D52" s="202">
        <v>1034</v>
      </c>
      <c r="E52" s="202"/>
      <c r="F52" s="202"/>
      <c r="G52" s="202">
        <v>188</v>
      </c>
      <c r="H52" s="202"/>
      <c r="I52" s="202"/>
      <c r="J52" s="202">
        <v>1222</v>
      </c>
      <c r="K52" s="202"/>
      <c r="L52" s="202"/>
      <c r="M52" s="202">
        <v>1503</v>
      </c>
      <c r="N52" s="202"/>
      <c r="O52" s="202"/>
      <c r="P52" s="202">
        <v>0</v>
      </c>
      <c r="Q52" s="202"/>
      <c r="R52" s="202"/>
      <c r="S52" s="202">
        <v>1503</v>
      </c>
    </row>
    <row r="53" spans="2:20" ht="12.6" customHeight="1">
      <c r="B53" s="4">
        <f t="shared" si="1"/>
        <v>41601</v>
      </c>
      <c r="C53" s="202"/>
      <c r="D53" s="202">
        <v>1081</v>
      </c>
      <c r="E53" s="202"/>
      <c r="F53" s="202"/>
      <c r="G53" s="202">
        <v>214</v>
      </c>
      <c r="H53" s="202"/>
      <c r="I53" s="202"/>
      <c r="J53" s="202">
        <v>1295</v>
      </c>
      <c r="K53" s="202"/>
      <c r="L53" s="202"/>
      <c r="M53" s="202">
        <v>1303</v>
      </c>
      <c r="N53" s="202"/>
      <c r="O53" s="202"/>
      <c r="P53" s="202">
        <v>0</v>
      </c>
      <c r="Q53" s="202"/>
      <c r="R53" s="202"/>
      <c r="S53" s="202">
        <v>1303</v>
      </c>
    </row>
    <row r="54" spans="2:20" ht="12.6" customHeight="1">
      <c r="B54" s="4">
        <f t="shared" si="1"/>
        <v>41608</v>
      </c>
      <c r="C54" s="202"/>
      <c r="D54" s="202">
        <v>601</v>
      </c>
      <c r="E54" s="202"/>
      <c r="F54" s="202"/>
      <c r="G54" s="202">
        <v>239</v>
      </c>
      <c r="H54" s="202"/>
      <c r="I54" s="202"/>
      <c r="J54" s="202">
        <v>840</v>
      </c>
      <c r="K54" s="202"/>
      <c r="L54" s="202"/>
      <c r="M54" s="202">
        <v>971</v>
      </c>
      <c r="N54" s="202"/>
      <c r="O54" s="202"/>
      <c r="P54" s="202">
        <v>0</v>
      </c>
      <c r="Q54" s="202"/>
      <c r="R54" s="202"/>
      <c r="S54" s="202">
        <v>971</v>
      </c>
    </row>
    <row r="55" spans="2:20" ht="12.6" customHeight="1">
      <c r="B55" s="4">
        <f t="shared" si="1"/>
        <v>41615</v>
      </c>
      <c r="C55" s="202"/>
      <c r="D55" s="202">
        <v>1746</v>
      </c>
      <c r="E55" s="202"/>
      <c r="F55" s="202"/>
      <c r="G55" s="202">
        <v>103</v>
      </c>
      <c r="H55" s="202"/>
      <c r="I55" s="202"/>
      <c r="J55" s="202">
        <v>1849</v>
      </c>
      <c r="K55" s="202"/>
      <c r="L55" s="202"/>
      <c r="M55" s="202">
        <v>1501</v>
      </c>
      <c r="N55" s="202"/>
      <c r="O55" s="202"/>
      <c r="P55" s="202">
        <v>0</v>
      </c>
      <c r="Q55" s="202"/>
      <c r="R55" s="202"/>
      <c r="S55" s="202">
        <v>1501</v>
      </c>
    </row>
    <row r="56" spans="2:20" ht="12.6" customHeight="1">
      <c r="B56" s="4">
        <f t="shared" si="1"/>
        <v>41622</v>
      </c>
      <c r="C56" s="202"/>
      <c r="D56" s="202">
        <v>1649</v>
      </c>
      <c r="E56" s="202"/>
      <c r="F56" s="202"/>
      <c r="G56" s="202">
        <v>229</v>
      </c>
      <c r="H56" s="202"/>
      <c r="I56" s="202"/>
      <c r="J56" s="202">
        <v>1878</v>
      </c>
      <c r="K56" s="202"/>
      <c r="L56" s="202"/>
      <c r="M56" s="202">
        <v>1568</v>
      </c>
      <c r="N56" s="202"/>
      <c r="O56" s="202"/>
      <c r="P56" s="202">
        <v>0</v>
      </c>
      <c r="Q56" s="202"/>
      <c r="R56" s="202"/>
      <c r="S56" s="202">
        <v>1568</v>
      </c>
    </row>
    <row r="57" spans="2:20" ht="12.6" customHeight="1">
      <c r="B57" s="4">
        <f t="shared" si="1"/>
        <v>41629</v>
      </c>
      <c r="C57" s="202"/>
      <c r="D57" s="202">
        <v>1728</v>
      </c>
      <c r="E57" s="202"/>
      <c r="F57" s="202"/>
      <c r="G57" s="202">
        <v>629</v>
      </c>
      <c r="H57" s="202"/>
      <c r="I57" s="202"/>
      <c r="J57" s="202">
        <v>2357</v>
      </c>
      <c r="K57" s="202"/>
      <c r="L57" s="202"/>
      <c r="M57" s="202">
        <v>1360</v>
      </c>
      <c r="N57" s="202"/>
      <c r="O57" s="202"/>
      <c r="P57" s="202">
        <v>0</v>
      </c>
      <c r="Q57" s="202"/>
      <c r="R57" s="202"/>
      <c r="S57" s="202">
        <v>1360</v>
      </c>
    </row>
    <row r="58" spans="2:20" ht="12.6" customHeight="1">
      <c r="B58" s="4">
        <f t="shared" si="1"/>
        <v>41636</v>
      </c>
      <c r="C58" s="202"/>
      <c r="D58" s="202">
        <v>896</v>
      </c>
      <c r="E58" s="202"/>
      <c r="F58" s="202"/>
      <c r="G58" s="202">
        <v>136</v>
      </c>
      <c r="H58" s="202"/>
      <c r="I58" s="202"/>
      <c r="J58" s="202">
        <v>1032</v>
      </c>
      <c r="K58" s="202"/>
      <c r="L58" s="202"/>
      <c r="M58" s="202">
        <v>706</v>
      </c>
      <c r="N58" s="202"/>
      <c r="O58" s="202"/>
      <c r="P58" s="202">
        <v>0</v>
      </c>
      <c r="Q58" s="202"/>
      <c r="R58" s="202"/>
      <c r="S58" s="202">
        <v>706</v>
      </c>
    </row>
    <row r="59" spans="2:20" ht="3.75" customHeight="1">
      <c r="B59" s="4"/>
      <c r="C59" s="4"/>
    </row>
    <row r="60" spans="2:20">
      <c r="B60" s="24" t="s">
        <v>230</v>
      </c>
      <c r="C60" s="24"/>
      <c r="D60" s="157">
        <f>SUM(D7:D58)</f>
        <v>75635</v>
      </c>
      <c r="E60" s="157"/>
      <c r="F60" s="157"/>
      <c r="G60" s="157">
        <f>SUM(G7:G58)</f>
        <v>17147</v>
      </c>
      <c r="H60" s="157"/>
      <c r="I60" s="157"/>
      <c r="J60" s="157">
        <f>SUM(J7:J58)</f>
        <v>92782</v>
      </c>
      <c r="K60" s="157"/>
      <c r="L60" s="157"/>
      <c r="M60" s="157">
        <f>SUM(M7:M58)</f>
        <v>76340</v>
      </c>
      <c r="N60" s="157"/>
      <c r="O60" s="157"/>
      <c r="P60" s="157">
        <f>SUM(P7:P58)</f>
        <v>0</v>
      </c>
      <c r="Q60" s="157"/>
      <c r="R60" s="157"/>
      <c r="S60" s="157">
        <f>SUM(S7:S58)</f>
        <v>76340</v>
      </c>
      <c r="T60" s="93"/>
    </row>
    <row r="61" spans="2:20">
      <c r="B61" s="24" t="s">
        <v>231</v>
      </c>
      <c r="C61" s="24"/>
      <c r="D61" s="202">
        <v>76620</v>
      </c>
      <c r="E61" s="157"/>
      <c r="F61" s="157"/>
      <c r="G61" s="157">
        <v>14154</v>
      </c>
      <c r="H61" s="157"/>
      <c r="I61" s="157"/>
      <c r="J61" s="157">
        <v>90774</v>
      </c>
      <c r="K61" s="203"/>
      <c r="L61" s="203"/>
      <c r="M61" s="202">
        <v>81280</v>
      </c>
      <c r="N61" s="157"/>
      <c r="O61" s="157"/>
      <c r="P61" s="157">
        <v>36</v>
      </c>
      <c r="Q61" s="157"/>
      <c r="R61" s="157"/>
      <c r="S61" s="157">
        <v>81316</v>
      </c>
      <c r="T61" s="213"/>
    </row>
    <row r="62" spans="2:20" ht="3.75" customHeight="1">
      <c r="B62" s="24"/>
      <c r="C62" s="24"/>
      <c r="D62" s="210"/>
      <c r="E62" s="211"/>
      <c r="F62" s="211"/>
      <c r="G62" s="212"/>
      <c r="H62" s="211"/>
      <c r="I62" s="211"/>
      <c r="J62" s="211"/>
      <c r="K62" s="213"/>
      <c r="L62" s="213"/>
      <c r="M62" s="210"/>
      <c r="N62" s="211"/>
      <c r="O62" s="211"/>
      <c r="P62" s="212"/>
      <c r="Q62" s="211"/>
      <c r="R62" s="211"/>
      <c r="S62" s="211"/>
      <c r="T62" s="213"/>
    </row>
    <row r="63" spans="2:20" ht="12" customHeight="1">
      <c r="B63" s="91" t="s">
        <v>247</v>
      </c>
    </row>
    <row r="64" spans="2:20" ht="12" customHeight="1">
      <c r="B64" s="91" t="s">
        <v>233</v>
      </c>
    </row>
  </sheetData>
  <mergeCells count="8">
    <mergeCell ref="D5:K5"/>
    <mergeCell ref="M5:T5"/>
    <mergeCell ref="D6:E6"/>
    <mergeCell ref="G6:H6"/>
    <mergeCell ref="J6:K6"/>
    <mergeCell ref="M6:N6"/>
    <mergeCell ref="P6:Q6"/>
    <mergeCell ref="S6:T6"/>
  </mergeCells>
  <pageMargins left="0.24" right="0.24" top="0.17" bottom="0.19" header="0.17" footer="0.17"/>
  <pageSetup scale="99" orientation="portrait" r:id="rId1"/>
  <headerFooter>
    <oddFooter>&amp;C&amp;"Arial,Regular"&amp;9 45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zoomScaleNormal="100" zoomScaleSheetLayoutView="90" workbookViewId="0">
      <selection activeCell="B59" sqref="B59"/>
    </sheetView>
  </sheetViews>
  <sheetFormatPr defaultColWidth="9" defaultRowHeight="12"/>
  <cols>
    <col min="1" max="2" width="9.75" style="2" customWidth="1"/>
    <col min="3" max="3" width="6.25" style="2" customWidth="1"/>
    <col min="4" max="4" width="2.875" style="2" customWidth="1"/>
    <col min="5" max="5" width="9.75" style="2" customWidth="1"/>
    <col min="6" max="6" width="6.25" style="2" customWidth="1"/>
    <col min="7" max="7" width="2.875" style="2" customWidth="1"/>
    <col min="8" max="8" width="9.75" style="2" customWidth="1"/>
    <col min="9" max="9" width="6.25" style="2" customWidth="1"/>
    <col min="10" max="10" width="2.875" style="2" customWidth="1"/>
    <col min="11" max="11" width="9.75" style="2" customWidth="1"/>
    <col min="12" max="12" width="6.25" style="2" customWidth="1"/>
    <col min="13" max="16384" width="9" style="2"/>
  </cols>
  <sheetData>
    <row r="2" spans="1:12">
      <c r="B2" s="2" t="s">
        <v>277</v>
      </c>
    </row>
    <row r="3" spans="1:12">
      <c r="B3" s="2" t="s">
        <v>278</v>
      </c>
    </row>
    <row r="5" spans="1:12" ht="5.25" customHeight="1">
      <c r="H5" s="19"/>
      <c r="I5" s="19"/>
      <c r="J5" s="10"/>
    </row>
    <row r="6" spans="1:12" ht="14.25" customHeight="1">
      <c r="A6" s="10"/>
      <c r="B6" s="11">
        <v>2013</v>
      </c>
      <c r="C6" s="11"/>
      <c r="D6" s="10"/>
      <c r="E6" s="11">
        <v>2012</v>
      </c>
      <c r="F6" s="11"/>
      <c r="G6" s="10"/>
      <c r="H6" s="11">
        <v>2011</v>
      </c>
      <c r="I6" s="11"/>
      <c r="J6" s="10"/>
      <c r="K6" s="11">
        <v>2010</v>
      </c>
      <c r="L6" s="11"/>
    </row>
    <row r="7" spans="1:12" ht="5.25" customHeight="1"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>
      <c r="A8" s="4">
        <v>41276</v>
      </c>
      <c r="B8" s="183">
        <v>98.5</v>
      </c>
      <c r="C8" s="183"/>
      <c r="D8" s="183"/>
      <c r="E8" s="183">
        <v>90</v>
      </c>
      <c r="F8" s="183"/>
      <c r="G8" s="183"/>
      <c r="H8" s="183">
        <v>85</v>
      </c>
      <c r="I8" s="183"/>
      <c r="J8" s="183"/>
      <c r="K8" s="183">
        <v>82.75</v>
      </c>
      <c r="L8" s="183"/>
    </row>
    <row r="9" spans="1:12">
      <c r="A9" s="4">
        <f t="shared" ref="A9:A15" si="0">A8+7</f>
        <v>41283</v>
      </c>
      <c r="B9" s="183">
        <v>99</v>
      </c>
      <c r="C9" s="183"/>
      <c r="D9" s="183"/>
      <c r="E9" s="183">
        <v>90.25</v>
      </c>
      <c r="F9" s="183"/>
      <c r="G9" s="183"/>
      <c r="H9" s="183">
        <v>85</v>
      </c>
      <c r="I9" s="183"/>
      <c r="J9" s="183"/>
      <c r="K9" s="183">
        <v>83</v>
      </c>
      <c r="L9" s="183"/>
    </row>
    <row r="10" spans="1:12">
      <c r="A10" s="4">
        <f t="shared" si="0"/>
        <v>41290</v>
      </c>
      <c r="B10" s="183">
        <v>99.25</v>
      </c>
      <c r="C10" s="183"/>
      <c r="D10" s="183"/>
      <c r="E10" s="183">
        <v>90.5</v>
      </c>
      <c r="F10" s="183"/>
      <c r="G10" s="183"/>
      <c r="H10" s="183">
        <v>85</v>
      </c>
      <c r="I10" s="183"/>
      <c r="J10" s="183"/>
      <c r="K10" s="183">
        <v>83.25</v>
      </c>
      <c r="L10" s="183"/>
    </row>
    <row r="11" spans="1:12">
      <c r="A11" s="4">
        <f t="shared" si="0"/>
        <v>41297</v>
      </c>
      <c r="B11" s="183">
        <v>99.5</v>
      </c>
      <c r="C11" s="183"/>
      <c r="D11" s="183"/>
      <c r="E11" s="183">
        <v>90.75</v>
      </c>
      <c r="F11" s="183"/>
      <c r="G11" s="183"/>
      <c r="H11" s="183">
        <v>85</v>
      </c>
      <c r="I11" s="183"/>
      <c r="J11" s="183"/>
      <c r="K11" s="183">
        <v>83.25</v>
      </c>
      <c r="L11" s="183"/>
    </row>
    <row r="12" spans="1:12">
      <c r="A12" s="4">
        <f t="shared" si="0"/>
        <v>41304</v>
      </c>
      <c r="B12" s="183">
        <v>99.75</v>
      </c>
      <c r="C12" s="183"/>
      <c r="D12" s="183"/>
      <c r="E12" s="183">
        <v>90.75</v>
      </c>
      <c r="F12" s="183"/>
      <c r="G12" s="183"/>
      <c r="H12" s="183">
        <v>85</v>
      </c>
      <c r="I12" s="183"/>
      <c r="J12" s="183"/>
      <c r="K12" s="183">
        <v>83.25</v>
      </c>
      <c r="L12" s="183"/>
    </row>
    <row r="13" spans="1:12">
      <c r="A13" s="4">
        <f t="shared" si="0"/>
        <v>41311</v>
      </c>
      <c r="B13" s="183">
        <v>100</v>
      </c>
      <c r="C13" s="183"/>
      <c r="D13" s="183"/>
      <c r="E13" s="183">
        <v>91</v>
      </c>
      <c r="F13" s="183"/>
      <c r="G13" s="183"/>
      <c r="H13" s="183">
        <v>85.25</v>
      </c>
      <c r="I13" s="183"/>
      <c r="J13" s="183"/>
      <c r="K13" s="183">
        <v>83.25</v>
      </c>
      <c r="L13" s="183"/>
    </row>
    <row r="14" spans="1:12">
      <c r="A14" s="4">
        <f t="shared" si="0"/>
        <v>41318</v>
      </c>
      <c r="B14" s="183">
        <v>100.25</v>
      </c>
      <c r="C14" s="183"/>
      <c r="D14" s="183"/>
      <c r="E14" s="183">
        <v>91.25</v>
      </c>
      <c r="F14" s="183"/>
      <c r="G14" s="183"/>
      <c r="H14" s="183">
        <v>85.25</v>
      </c>
      <c r="I14" s="183"/>
      <c r="J14" s="183"/>
      <c r="K14" s="183">
        <v>83.25</v>
      </c>
      <c r="L14" s="183"/>
    </row>
    <row r="15" spans="1:12">
      <c r="A15" s="4">
        <f t="shared" si="0"/>
        <v>41325</v>
      </c>
      <c r="B15" s="183">
        <v>100.5</v>
      </c>
      <c r="C15" s="183"/>
      <c r="D15" s="183"/>
      <c r="E15" s="183">
        <v>91.5</v>
      </c>
      <c r="F15" s="183"/>
      <c r="G15" s="183"/>
      <c r="H15" s="183">
        <v>85.5</v>
      </c>
      <c r="I15" s="183"/>
      <c r="J15" s="183"/>
      <c r="K15" s="183">
        <v>83.25</v>
      </c>
      <c r="L15" s="183"/>
    </row>
    <row r="16" spans="1:12">
      <c r="A16" s="4">
        <f>A15+7</f>
        <v>41332</v>
      </c>
      <c r="B16" s="183">
        <v>100.75</v>
      </c>
      <c r="C16" s="183"/>
      <c r="D16" s="183"/>
      <c r="E16" s="183">
        <v>91.75</v>
      </c>
      <c r="F16" s="183"/>
      <c r="G16" s="183"/>
      <c r="H16" s="183">
        <v>85.75</v>
      </c>
      <c r="I16" s="183"/>
      <c r="J16" s="183"/>
      <c r="K16" s="183">
        <v>83.25</v>
      </c>
      <c r="L16" s="183"/>
    </row>
    <row r="17" spans="1:12">
      <c r="A17" s="4">
        <f t="shared" ref="A17:A59" si="1">A16+7</f>
        <v>41339</v>
      </c>
      <c r="B17" s="183">
        <v>101.25</v>
      </c>
      <c r="C17" s="183"/>
      <c r="D17" s="183"/>
      <c r="E17" s="183">
        <v>92.5</v>
      </c>
      <c r="F17" s="183"/>
      <c r="G17" s="183"/>
      <c r="H17" s="183">
        <v>86</v>
      </c>
      <c r="I17" s="183"/>
      <c r="J17" s="183"/>
      <c r="K17" s="183">
        <v>83.5</v>
      </c>
      <c r="L17" s="183"/>
    </row>
    <row r="18" spans="1:12">
      <c r="A18" s="4">
        <f t="shared" si="1"/>
        <v>41346</v>
      </c>
      <c r="B18" s="183">
        <v>101.5</v>
      </c>
      <c r="C18" s="183"/>
      <c r="D18" s="183"/>
      <c r="E18" s="183">
        <v>93</v>
      </c>
      <c r="F18" s="183"/>
      <c r="G18" s="183"/>
      <c r="H18" s="183">
        <v>86.25</v>
      </c>
      <c r="I18" s="183"/>
      <c r="J18" s="183"/>
      <c r="K18" s="183">
        <v>84.25</v>
      </c>
      <c r="L18" s="183"/>
    </row>
    <row r="19" spans="1:12">
      <c r="A19" s="4">
        <f t="shared" si="1"/>
        <v>41353</v>
      </c>
      <c r="B19" s="183">
        <v>101.75</v>
      </c>
      <c r="C19" s="183"/>
      <c r="D19" s="183"/>
      <c r="E19" s="183">
        <v>93.25</v>
      </c>
      <c r="F19" s="183"/>
      <c r="G19" s="183"/>
      <c r="H19" s="183">
        <v>86.25</v>
      </c>
      <c r="I19" s="183"/>
      <c r="J19" s="183"/>
      <c r="K19" s="183">
        <v>84.75</v>
      </c>
      <c r="L19" s="183"/>
    </row>
    <row r="20" spans="1:12">
      <c r="A20" s="4">
        <f t="shared" si="1"/>
        <v>41360</v>
      </c>
      <c r="B20" s="183">
        <v>102</v>
      </c>
      <c r="C20" s="183"/>
      <c r="D20" s="183"/>
      <c r="E20" s="183">
        <v>93.25</v>
      </c>
      <c r="F20" s="183"/>
      <c r="G20" s="183"/>
      <c r="H20" s="183">
        <v>86.25</v>
      </c>
      <c r="I20" s="183"/>
      <c r="J20" s="183"/>
      <c r="K20" s="183">
        <v>85</v>
      </c>
      <c r="L20" s="183"/>
    </row>
    <row r="21" spans="1:12">
      <c r="A21" s="4">
        <f t="shared" si="1"/>
        <v>41367</v>
      </c>
      <c r="B21" s="183">
        <v>102.25</v>
      </c>
      <c r="C21" s="183"/>
      <c r="D21" s="183"/>
      <c r="E21" s="183">
        <v>93.25</v>
      </c>
      <c r="F21" s="183"/>
      <c r="G21" s="183"/>
      <c r="H21" s="183">
        <v>86.25</v>
      </c>
      <c r="I21" s="183"/>
      <c r="J21" s="183"/>
      <c r="K21" s="183">
        <v>85.25</v>
      </c>
      <c r="L21" s="183"/>
    </row>
    <row r="22" spans="1:12">
      <c r="A22" s="4">
        <f t="shared" si="1"/>
        <v>41374</v>
      </c>
      <c r="B22" s="183">
        <v>102.5</v>
      </c>
      <c r="C22" s="183"/>
      <c r="D22" s="183"/>
      <c r="E22" s="183">
        <v>93.25</v>
      </c>
      <c r="F22" s="183"/>
      <c r="G22" s="183"/>
      <c r="H22" s="183">
        <v>86.5</v>
      </c>
      <c r="I22" s="183"/>
      <c r="J22" s="183"/>
      <c r="K22" s="183">
        <v>85.25</v>
      </c>
      <c r="L22" s="183"/>
    </row>
    <row r="23" spans="1:12">
      <c r="A23" s="4">
        <f t="shared" si="1"/>
        <v>41381</v>
      </c>
      <c r="B23" s="183">
        <v>102.75</v>
      </c>
      <c r="C23" s="183"/>
      <c r="D23" s="183"/>
      <c r="E23" s="183">
        <v>93.25</v>
      </c>
      <c r="F23" s="183"/>
      <c r="G23" s="183"/>
      <c r="H23" s="183">
        <v>86.5</v>
      </c>
      <c r="I23" s="183"/>
      <c r="J23" s="183"/>
      <c r="K23" s="183">
        <v>85.25</v>
      </c>
      <c r="L23" s="183"/>
    </row>
    <row r="24" spans="1:12">
      <c r="A24" s="4">
        <f t="shared" si="1"/>
        <v>41388</v>
      </c>
      <c r="B24" s="183">
        <v>103</v>
      </c>
      <c r="C24" s="183"/>
      <c r="D24" s="183"/>
      <c r="E24" s="183">
        <v>93.25</v>
      </c>
      <c r="F24" s="183"/>
      <c r="G24" s="183"/>
      <c r="H24" s="183">
        <v>86.5</v>
      </c>
      <c r="I24" s="183"/>
      <c r="J24" s="183"/>
      <c r="K24" s="183">
        <v>85.5</v>
      </c>
      <c r="L24" s="183"/>
    </row>
    <row r="25" spans="1:12">
      <c r="A25" s="4">
        <f t="shared" si="1"/>
        <v>41395</v>
      </c>
      <c r="B25" s="183">
        <v>103.25</v>
      </c>
      <c r="C25" s="183"/>
      <c r="D25" s="183"/>
      <c r="E25" s="183">
        <v>93.5</v>
      </c>
      <c r="F25" s="183"/>
      <c r="G25" s="183"/>
      <c r="H25" s="183">
        <v>86.5</v>
      </c>
      <c r="I25" s="183"/>
      <c r="J25" s="183"/>
      <c r="K25" s="183">
        <v>86</v>
      </c>
      <c r="L25" s="183"/>
    </row>
    <row r="26" spans="1:12">
      <c r="A26" s="4">
        <f t="shared" si="1"/>
        <v>41402</v>
      </c>
      <c r="B26" s="183">
        <v>103.75</v>
      </c>
      <c r="C26" s="183"/>
      <c r="D26" s="183"/>
      <c r="E26" s="183">
        <v>94</v>
      </c>
      <c r="F26" s="183"/>
      <c r="G26" s="183"/>
      <c r="H26" s="183">
        <v>86.5</v>
      </c>
      <c r="I26" s="183"/>
      <c r="J26" s="183"/>
      <c r="K26" s="183">
        <v>86.5</v>
      </c>
      <c r="L26" s="183"/>
    </row>
    <row r="27" spans="1:12">
      <c r="A27" s="4">
        <f t="shared" si="1"/>
        <v>41409</v>
      </c>
      <c r="B27" s="183">
        <v>104.25</v>
      </c>
      <c r="C27" s="183"/>
      <c r="D27" s="183"/>
      <c r="E27" s="183">
        <v>94.25</v>
      </c>
      <c r="F27" s="183"/>
      <c r="G27" s="183"/>
      <c r="H27" s="183">
        <v>86.5</v>
      </c>
      <c r="I27" s="183"/>
      <c r="J27" s="183"/>
      <c r="K27" s="183">
        <v>86.75</v>
      </c>
      <c r="L27" s="183"/>
    </row>
    <row r="28" spans="1:12">
      <c r="A28" s="4">
        <f t="shared" si="1"/>
        <v>41416</v>
      </c>
      <c r="B28" s="183">
        <v>104.75</v>
      </c>
      <c r="C28" s="183"/>
      <c r="D28" s="183"/>
      <c r="E28" s="183">
        <v>94.5</v>
      </c>
      <c r="F28" s="183"/>
      <c r="G28" s="183"/>
      <c r="H28" s="183">
        <v>86.75</v>
      </c>
      <c r="I28" s="183"/>
      <c r="J28" s="183"/>
      <c r="K28" s="183">
        <v>87</v>
      </c>
      <c r="L28" s="183"/>
    </row>
    <row r="29" spans="1:12">
      <c r="A29" s="4">
        <f t="shared" si="1"/>
        <v>41423</v>
      </c>
      <c r="B29" s="183">
        <v>105</v>
      </c>
      <c r="C29" s="183"/>
      <c r="D29" s="183"/>
      <c r="E29" s="183">
        <v>94.5</v>
      </c>
      <c r="F29" s="183"/>
      <c r="G29" s="183"/>
      <c r="H29" s="183">
        <v>86.75</v>
      </c>
      <c r="I29" s="183"/>
      <c r="J29" s="183"/>
      <c r="K29" s="183">
        <v>87.25</v>
      </c>
      <c r="L29" s="183"/>
    </row>
    <row r="30" spans="1:12">
      <c r="A30" s="4">
        <f t="shared" si="1"/>
        <v>41430</v>
      </c>
      <c r="B30" s="183">
        <v>105.25</v>
      </c>
      <c r="C30" s="183"/>
      <c r="D30" s="183"/>
      <c r="E30" s="183">
        <v>94.5</v>
      </c>
      <c r="F30" s="183"/>
      <c r="G30" s="183"/>
      <c r="H30" s="183">
        <v>87</v>
      </c>
      <c r="I30" s="183"/>
      <c r="J30" s="183"/>
      <c r="K30" s="183">
        <v>87</v>
      </c>
      <c r="L30" s="183"/>
    </row>
    <row r="31" spans="1:12">
      <c r="A31" s="4">
        <f t="shared" si="1"/>
        <v>41437</v>
      </c>
      <c r="B31" s="183">
        <v>105.5</v>
      </c>
      <c r="C31" s="183"/>
      <c r="D31" s="183"/>
      <c r="E31" s="183">
        <v>94.5</v>
      </c>
      <c r="F31" s="183"/>
      <c r="G31" s="183"/>
      <c r="H31" s="183">
        <v>87</v>
      </c>
      <c r="I31" s="183"/>
      <c r="J31" s="183"/>
      <c r="K31" s="183">
        <v>87</v>
      </c>
      <c r="L31" s="183"/>
    </row>
    <row r="32" spans="1:12">
      <c r="A32" s="4">
        <f t="shared" si="1"/>
        <v>41444</v>
      </c>
      <c r="B32" s="183">
        <v>105.75</v>
      </c>
      <c r="C32" s="183"/>
      <c r="D32" s="183"/>
      <c r="E32" s="183">
        <v>94.5</v>
      </c>
      <c r="F32" s="183"/>
      <c r="G32" s="183"/>
      <c r="H32" s="183">
        <v>87</v>
      </c>
      <c r="I32" s="183"/>
      <c r="J32" s="183"/>
      <c r="K32" s="183">
        <v>87.25</v>
      </c>
      <c r="L32" s="183"/>
    </row>
    <row r="33" spans="1:12">
      <c r="A33" s="4">
        <f t="shared" si="1"/>
        <v>41451</v>
      </c>
      <c r="B33" s="183">
        <v>106</v>
      </c>
      <c r="C33" s="183"/>
      <c r="D33" s="183"/>
      <c r="E33" s="183">
        <v>94.5</v>
      </c>
      <c r="F33" s="183"/>
      <c r="G33" s="183"/>
      <c r="H33" s="183">
        <v>87</v>
      </c>
      <c r="I33" s="183"/>
      <c r="J33" s="183"/>
      <c r="K33" s="183">
        <v>87.75</v>
      </c>
      <c r="L33" s="183"/>
    </row>
    <row r="34" spans="1:12">
      <c r="A34" s="4">
        <f t="shared" si="1"/>
        <v>41458</v>
      </c>
      <c r="B34" s="183">
        <v>106.25</v>
      </c>
      <c r="C34" s="183"/>
      <c r="D34" s="183"/>
      <c r="E34" s="183">
        <v>94.5</v>
      </c>
      <c r="F34" s="183"/>
      <c r="G34" s="183"/>
      <c r="H34" s="183">
        <v>87.25</v>
      </c>
      <c r="I34" s="183"/>
      <c r="J34" s="183"/>
      <c r="K34" s="183">
        <v>88</v>
      </c>
      <c r="L34" s="183"/>
    </row>
    <row r="35" spans="1:12">
      <c r="A35" s="4">
        <f t="shared" si="1"/>
        <v>41465</v>
      </c>
      <c r="B35" s="183">
        <v>106.5</v>
      </c>
      <c r="C35" s="183"/>
      <c r="D35" s="183"/>
      <c r="E35" s="183">
        <v>94.75</v>
      </c>
      <c r="F35" s="183"/>
      <c r="G35" s="183"/>
      <c r="H35" s="183">
        <v>87.25</v>
      </c>
      <c r="I35" s="183"/>
      <c r="J35" s="183"/>
      <c r="K35" s="183">
        <v>88</v>
      </c>
      <c r="L35" s="183"/>
    </row>
    <row r="36" spans="1:12">
      <c r="A36" s="4">
        <f t="shared" si="1"/>
        <v>41472</v>
      </c>
      <c r="B36" s="183">
        <v>106.5</v>
      </c>
      <c r="C36" s="183"/>
      <c r="D36" s="183"/>
      <c r="E36" s="183">
        <v>94.75</v>
      </c>
      <c r="F36" s="183"/>
      <c r="G36" s="183"/>
      <c r="H36" s="183">
        <v>87.5</v>
      </c>
      <c r="I36" s="183"/>
      <c r="J36" s="183"/>
      <c r="K36" s="183">
        <v>87.75</v>
      </c>
      <c r="L36" s="183"/>
    </row>
    <row r="37" spans="1:12">
      <c r="A37" s="4">
        <f t="shared" si="1"/>
        <v>41479</v>
      </c>
      <c r="B37" s="183">
        <v>106.5</v>
      </c>
      <c r="C37" s="183"/>
      <c r="D37" s="183"/>
      <c r="E37" s="183">
        <v>94.75</v>
      </c>
      <c r="F37" s="183"/>
      <c r="G37" s="183"/>
      <c r="H37" s="183">
        <v>87.5</v>
      </c>
      <c r="I37" s="183"/>
      <c r="J37" s="183"/>
      <c r="K37" s="183">
        <v>87.5</v>
      </c>
      <c r="L37" s="183"/>
    </row>
    <row r="38" spans="1:12">
      <c r="A38" s="4">
        <f t="shared" si="1"/>
        <v>41486</v>
      </c>
      <c r="B38" s="183">
        <v>106.5</v>
      </c>
      <c r="C38" s="183"/>
      <c r="D38" s="183"/>
      <c r="E38" s="183">
        <v>94.75</v>
      </c>
      <c r="F38" s="183"/>
      <c r="G38" s="183"/>
      <c r="H38" s="183">
        <v>87.75</v>
      </c>
      <c r="I38" s="183"/>
      <c r="J38" s="183"/>
      <c r="K38" s="183">
        <v>87.5</v>
      </c>
      <c r="L38" s="183"/>
    </row>
    <row r="39" spans="1:12">
      <c r="A39" s="4">
        <f t="shared" si="1"/>
        <v>41493</v>
      </c>
      <c r="B39" s="183">
        <v>106.5</v>
      </c>
      <c r="C39" s="183"/>
      <c r="D39" s="183"/>
      <c r="E39" s="183">
        <v>94.75</v>
      </c>
      <c r="F39" s="183"/>
      <c r="G39" s="183"/>
      <c r="H39" s="183">
        <v>88</v>
      </c>
      <c r="I39" s="183"/>
      <c r="J39" s="183"/>
      <c r="K39" s="183">
        <v>87.75</v>
      </c>
      <c r="L39" s="183"/>
    </row>
    <row r="40" spans="1:12">
      <c r="A40" s="4">
        <f t="shared" si="1"/>
        <v>41500</v>
      </c>
      <c r="B40" s="183">
        <v>106.5</v>
      </c>
      <c r="C40" s="183"/>
      <c r="D40" s="183"/>
      <c r="E40" s="183">
        <v>95</v>
      </c>
      <c r="F40" s="183"/>
      <c r="G40" s="183"/>
      <c r="H40" s="183">
        <v>88.25</v>
      </c>
      <c r="I40" s="183"/>
      <c r="J40" s="183"/>
      <c r="K40" s="183">
        <v>88</v>
      </c>
      <c r="L40" s="183"/>
    </row>
    <row r="41" spans="1:12">
      <c r="A41" s="4">
        <f t="shared" si="1"/>
        <v>41507</v>
      </c>
      <c r="B41" s="183">
        <v>106.5</v>
      </c>
      <c r="C41" s="183"/>
      <c r="D41" s="183"/>
      <c r="E41" s="183">
        <v>95.25</v>
      </c>
      <c r="F41" s="183"/>
      <c r="G41" s="183"/>
      <c r="H41" s="183">
        <v>88.5</v>
      </c>
      <c r="I41" s="183"/>
      <c r="J41" s="183"/>
      <c r="K41" s="183">
        <v>88</v>
      </c>
      <c r="L41" s="183"/>
    </row>
    <row r="42" spans="1:12">
      <c r="A42" s="4">
        <f t="shared" si="1"/>
        <v>41514</v>
      </c>
      <c r="B42" s="183">
        <v>106.5</v>
      </c>
      <c r="C42" s="183"/>
      <c r="D42" s="183"/>
      <c r="E42" s="183">
        <v>95.5</v>
      </c>
      <c r="F42" s="183"/>
      <c r="G42" s="183"/>
      <c r="H42" s="183">
        <v>88.75</v>
      </c>
      <c r="I42" s="183"/>
      <c r="J42" s="183"/>
      <c r="K42" s="183">
        <v>88</v>
      </c>
      <c r="L42" s="183"/>
    </row>
    <row r="43" spans="1:12">
      <c r="A43" s="4">
        <f t="shared" si="1"/>
        <v>41521</v>
      </c>
      <c r="B43" s="183">
        <v>106.25</v>
      </c>
      <c r="C43" s="183"/>
      <c r="D43" s="183"/>
      <c r="E43" s="183">
        <v>95.5</v>
      </c>
      <c r="F43" s="183"/>
      <c r="G43" s="183"/>
      <c r="H43" s="183">
        <v>89</v>
      </c>
      <c r="I43" s="183"/>
      <c r="J43" s="183"/>
      <c r="K43" s="183">
        <v>88</v>
      </c>
      <c r="L43" s="183"/>
    </row>
    <row r="44" spans="1:12">
      <c r="A44" s="4">
        <f t="shared" si="1"/>
        <v>41528</v>
      </c>
      <c r="B44" s="183">
        <v>106.25</v>
      </c>
      <c r="C44" s="183"/>
      <c r="D44" s="183"/>
      <c r="E44" s="183">
        <v>95.75</v>
      </c>
      <c r="F44" s="183"/>
      <c r="G44" s="183"/>
      <c r="H44" s="183">
        <v>89</v>
      </c>
      <c r="I44" s="183"/>
      <c r="J44" s="183"/>
      <c r="K44" s="183">
        <v>87.75</v>
      </c>
      <c r="L44" s="183"/>
    </row>
    <row r="45" spans="1:12">
      <c r="A45" s="4">
        <f t="shared" si="1"/>
        <v>41535</v>
      </c>
      <c r="B45" s="183">
        <v>106.25</v>
      </c>
      <c r="C45" s="183"/>
      <c r="D45" s="183"/>
      <c r="E45" s="183">
        <v>95.75</v>
      </c>
      <c r="F45" s="183"/>
      <c r="G45" s="183"/>
      <c r="H45" s="183">
        <v>89</v>
      </c>
      <c r="I45" s="183"/>
      <c r="J45" s="183"/>
      <c r="K45" s="183">
        <v>87.5</v>
      </c>
      <c r="L45" s="183"/>
    </row>
    <row r="46" spans="1:12">
      <c r="A46" s="4">
        <f t="shared" si="1"/>
        <v>41542</v>
      </c>
      <c r="B46" s="183">
        <v>106</v>
      </c>
      <c r="C46" s="183"/>
      <c r="D46" s="183"/>
      <c r="E46" s="183">
        <v>95.75</v>
      </c>
      <c r="F46" s="183"/>
      <c r="G46" s="183"/>
      <c r="H46" s="183">
        <v>89</v>
      </c>
      <c r="I46" s="183"/>
      <c r="J46" s="183"/>
      <c r="K46" s="183">
        <v>87.25</v>
      </c>
      <c r="L46" s="183"/>
    </row>
    <row r="47" spans="1:12">
      <c r="A47" s="4">
        <f t="shared" si="1"/>
        <v>41549</v>
      </c>
      <c r="B47" s="183">
        <v>105.75</v>
      </c>
      <c r="C47" s="183"/>
      <c r="D47" s="183"/>
      <c r="E47" s="183">
        <v>95.75</v>
      </c>
      <c r="F47" s="183"/>
      <c r="G47" s="183"/>
      <c r="H47" s="183">
        <v>89</v>
      </c>
      <c r="I47" s="183"/>
      <c r="J47" s="183"/>
      <c r="K47" s="183">
        <v>87</v>
      </c>
      <c r="L47" s="183"/>
    </row>
    <row r="48" spans="1:12">
      <c r="A48" s="4">
        <f t="shared" si="1"/>
        <v>41556</v>
      </c>
      <c r="B48" s="183">
        <v>105.5</v>
      </c>
      <c r="C48" s="183"/>
      <c r="D48" s="183"/>
      <c r="E48" s="183">
        <v>95.75</v>
      </c>
      <c r="F48" s="183"/>
      <c r="G48" s="183"/>
      <c r="H48" s="183">
        <v>89</v>
      </c>
      <c r="I48" s="183"/>
      <c r="J48" s="183"/>
      <c r="K48" s="183">
        <v>86.75</v>
      </c>
      <c r="L48" s="183"/>
    </row>
    <row r="49" spans="1:12">
      <c r="A49" s="4">
        <f t="shared" si="1"/>
        <v>41563</v>
      </c>
      <c r="B49" s="183">
        <v>105.25</v>
      </c>
      <c r="C49" s="183"/>
      <c r="D49" s="183"/>
      <c r="E49" s="183">
        <v>95.75</v>
      </c>
      <c r="F49" s="183"/>
      <c r="G49" s="183"/>
      <c r="H49" s="183">
        <v>89</v>
      </c>
      <c r="I49" s="183"/>
      <c r="J49" s="183"/>
      <c r="K49" s="183">
        <v>86.5</v>
      </c>
      <c r="L49" s="183"/>
    </row>
    <row r="50" spans="1:12">
      <c r="A50" s="4">
        <f t="shared" si="1"/>
        <v>41570</v>
      </c>
      <c r="B50" s="183">
        <v>105</v>
      </c>
      <c r="C50" s="183"/>
      <c r="D50" s="183"/>
      <c r="E50" s="183">
        <v>96</v>
      </c>
      <c r="F50" s="183"/>
      <c r="G50" s="183"/>
      <c r="H50" s="183">
        <v>89</v>
      </c>
      <c r="I50" s="183"/>
      <c r="J50" s="183"/>
      <c r="K50" s="183">
        <v>86.25</v>
      </c>
      <c r="L50" s="183"/>
    </row>
    <row r="51" spans="1:12">
      <c r="A51" s="4">
        <f t="shared" si="1"/>
        <v>41577</v>
      </c>
      <c r="B51" s="183">
        <v>104.75</v>
      </c>
      <c r="C51" s="183"/>
      <c r="D51" s="183"/>
      <c r="E51" s="183">
        <v>96.25</v>
      </c>
      <c r="F51" s="183"/>
      <c r="G51" s="183"/>
      <c r="H51" s="183">
        <v>89</v>
      </c>
      <c r="I51" s="183"/>
      <c r="J51" s="183"/>
      <c r="K51" s="183">
        <v>86</v>
      </c>
      <c r="L51" s="183"/>
    </row>
    <row r="52" spans="1:12">
      <c r="A52" s="4">
        <f t="shared" si="1"/>
        <v>41584</v>
      </c>
      <c r="B52" s="183">
        <v>104.5</v>
      </c>
      <c r="C52" s="183"/>
      <c r="D52" s="183"/>
      <c r="E52" s="183">
        <v>96.25</v>
      </c>
      <c r="F52" s="183"/>
      <c r="G52" s="183"/>
      <c r="H52" s="183">
        <v>89</v>
      </c>
      <c r="I52" s="183"/>
      <c r="J52" s="183"/>
      <c r="K52" s="183">
        <v>85.75</v>
      </c>
      <c r="L52" s="183"/>
    </row>
    <row r="53" spans="1:12">
      <c r="A53" s="4">
        <f t="shared" si="1"/>
        <v>41591</v>
      </c>
      <c r="B53" s="183">
        <v>104.5</v>
      </c>
      <c r="C53" s="183"/>
      <c r="D53" s="183"/>
      <c r="E53" s="183">
        <v>96.5</v>
      </c>
      <c r="F53" s="183"/>
      <c r="G53" s="183"/>
      <c r="H53" s="183">
        <v>89.25</v>
      </c>
      <c r="I53" s="183"/>
      <c r="J53" s="183"/>
      <c r="K53" s="183">
        <v>85.5</v>
      </c>
      <c r="L53" s="183"/>
    </row>
    <row r="54" spans="1:12">
      <c r="A54" s="4">
        <f t="shared" si="1"/>
        <v>41598</v>
      </c>
      <c r="B54" s="183">
        <v>104.5</v>
      </c>
      <c r="C54" s="183"/>
      <c r="D54" s="183"/>
      <c r="E54" s="183">
        <v>97</v>
      </c>
      <c r="F54" s="183"/>
      <c r="G54" s="183"/>
      <c r="H54" s="183">
        <v>89.5</v>
      </c>
      <c r="I54" s="183"/>
      <c r="J54" s="183"/>
      <c r="K54" s="183">
        <v>85.5</v>
      </c>
      <c r="L54" s="183"/>
    </row>
    <row r="55" spans="1:12">
      <c r="A55" s="4">
        <f t="shared" si="1"/>
        <v>41605</v>
      </c>
      <c r="B55" s="183">
        <v>104.25</v>
      </c>
      <c r="C55" s="183"/>
      <c r="D55" s="183"/>
      <c r="E55" s="183">
        <v>97.25</v>
      </c>
      <c r="F55" s="183"/>
      <c r="G55" s="183"/>
      <c r="H55" s="183">
        <v>89.75</v>
      </c>
      <c r="I55" s="183"/>
      <c r="J55" s="183"/>
      <c r="K55" s="183">
        <v>85.5</v>
      </c>
      <c r="L55" s="183"/>
    </row>
    <row r="56" spans="1:12">
      <c r="A56" s="4">
        <f t="shared" si="1"/>
        <v>41612</v>
      </c>
      <c r="B56" s="183">
        <v>104.25</v>
      </c>
      <c r="C56" s="183"/>
      <c r="D56" s="183"/>
      <c r="E56" s="183">
        <v>97.5</v>
      </c>
      <c r="F56" s="183"/>
      <c r="G56" s="183"/>
      <c r="H56" s="183">
        <v>89.75</v>
      </c>
      <c r="I56" s="183"/>
      <c r="J56" s="183"/>
      <c r="K56" s="183">
        <v>85.5</v>
      </c>
      <c r="L56" s="183"/>
    </row>
    <row r="57" spans="1:12">
      <c r="A57" s="4">
        <f t="shared" si="1"/>
        <v>41619</v>
      </c>
      <c r="B57" s="183">
        <v>104.25</v>
      </c>
      <c r="C57" s="183"/>
      <c r="D57" s="183"/>
      <c r="E57" s="183">
        <v>97.5</v>
      </c>
      <c r="F57" s="183"/>
      <c r="G57" s="183"/>
      <c r="H57" s="183">
        <v>89.75</v>
      </c>
      <c r="I57" s="183"/>
      <c r="J57" s="183"/>
      <c r="K57" s="183">
        <v>85.25</v>
      </c>
      <c r="L57" s="183"/>
    </row>
    <row r="58" spans="1:12">
      <c r="A58" s="4">
        <f t="shared" si="1"/>
        <v>41626</v>
      </c>
      <c r="B58" s="183">
        <v>104.25</v>
      </c>
      <c r="C58" s="183"/>
      <c r="D58" s="183"/>
      <c r="E58" s="183">
        <v>97.75</v>
      </c>
      <c r="F58" s="183"/>
      <c r="G58" s="183"/>
      <c r="H58" s="183">
        <v>90</v>
      </c>
      <c r="I58" s="183"/>
      <c r="J58" s="183"/>
      <c r="K58" s="183">
        <v>85.25</v>
      </c>
      <c r="L58" s="183"/>
    </row>
    <row r="59" spans="1:12">
      <c r="A59" s="4">
        <f t="shared" si="1"/>
        <v>41633</v>
      </c>
      <c r="B59" s="183">
        <v>104.25</v>
      </c>
      <c r="C59" s="183"/>
      <c r="D59" s="183"/>
      <c r="E59" s="183">
        <v>98</v>
      </c>
      <c r="F59" s="183"/>
      <c r="G59" s="183"/>
      <c r="H59" s="183">
        <v>90</v>
      </c>
      <c r="I59" s="183"/>
      <c r="J59" s="183"/>
      <c r="K59" s="183">
        <v>85</v>
      </c>
      <c r="L59" s="183"/>
    </row>
    <row r="60" spans="1:12" ht="5.25" customHeight="1">
      <c r="A60" s="5"/>
      <c r="K60" s="6"/>
      <c r="L60" s="6"/>
    </row>
    <row r="61" spans="1:12">
      <c r="A61" s="6" t="s">
        <v>279</v>
      </c>
    </row>
    <row r="62" spans="1:12">
      <c r="A62" s="6" t="s">
        <v>280</v>
      </c>
    </row>
  </sheetData>
  <mergeCells count="4">
    <mergeCell ref="B6:C6"/>
    <mergeCell ref="E6:F6"/>
    <mergeCell ref="H6:I6"/>
    <mergeCell ref="K6:L6"/>
  </mergeCells>
  <pageMargins left="0.6" right="0.56000000000000005" top="0.17" bottom="0.17" header="0.17" footer="0.17"/>
  <pageSetup orientation="portrait" r:id="rId1"/>
  <headerFooter>
    <oddFooter>&amp;C&amp;"Arial,Regular"&amp;9 47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T64"/>
  <sheetViews>
    <sheetView zoomScaleNormal="100" zoomScaleSheetLayoutView="100" workbookViewId="0">
      <selection activeCell="A6" sqref="A6"/>
    </sheetView>
  </sheetViews>
  <sheetFormatPr defaultColWidth="9" defaultRowHeight="12"/>
  <cols>
    <col min="1" max="1" width="9" style="2"/>
    <col min="2" max="2" width="8" style="2" customWidth="1"/>
    <col min="3" max="3" width="1.625" style="2" customWidth="1"/>
    <col min="4" max="4" width="7.625" style="2" customWidth="1"/>
    <col min="5" max="5" width="2.625" style="2" customWidth="1"/>
    <col min="6" max="6" width="0.625" style="2" customWidth="1"/>
    <col min="7" max="7" width="7.125" style="2" customWidth="1"/>
    <col min="8" max="8" width="3.125" style="2" customWidth="1"/>
    <col min="9" max="9" width="6.625" style="2" customWidth="1"/>
    <col min="10" max="10" width="7.625" style="2" customWidth="1"/>
    <col min="11" max="11" width="2.625" style="2" customWidth="1"/>
    <col min="12" max="12" width="0.625" style="2" customWidth="1"/>
    <col min="13" max="13" width="7.125" style="2" customWidth="1"/>
    <col min="14" max="14" width="3.125" style="2" customWidth="1"/>
    <col min="15" max="15" width="6.625" style="2" customWidth="1"/>
    <col min="16" max="16" width="7.625" style="2" customWidth="1"/>
    <col min="17" max="17" width="2.625" style="2" customWidth="1"/>
    <col min="18" max="18" width="0.625" style="2" customWidth="1"/>
    <col min="19" max="19" width="7.125" style="2" customWidth="1"/>
    <col min="20" max="20" width="3.125" style="2" customWidth="1"/>
    <col min="21" max="16384" width="9" style="2"/>
  </cols>
  <sheetData>
    <row r="2" spans="2:20">
      <c r="D2" s="2" t="s">
        <v>281</v>
      </c>
    </row>
    <row r="3" spans="2:20">
      <c r="D3" s="2" t="s">
        <v>282</v>
      </c>
    </row>
    <row r="4" spans="2:20">
      <c r="D4" s="2" t="s">
        <v>283</v>
      </c>
    </row>
    <row r="5" spans="2:20" ht="12" customHeight="1">
      <c r="D5" s="2" t="s">
        <v>284</v>
      </c>
    </row>
    <row r="6" spans="2:20" ht="15.75" customHeight="1">
      <c r="B6" s="10"/>
      <c r="C6" s="10"/>
      <c r="D6" s="30" t="s">
        <v>285</v>
      </c>
      <c r="E6" s="30"/>
      <c r="F6" s="30"/>
      <c r="G6" s="30"/>
      <c r="H6" s="30"/>
      <c r="I6" s="10"/>
      <c r="J6" s="30" t="s">
        <v>286</v>
      </c>
      <c r="K6" s="30"/>
      <c r="L6" s="30"/>
      <c r="M6" s="30"/>
      <c r="N6" s="30"/>
      <c r="O6"/>
      <c r="P6" s="30" t="s">
        <v>287</v>
      </c>
      <c r="Q6" s="30"/>
      <c r="R6" s="30"/>
      <c r="S6" s="30"/>
      <c r="T6" s="30"/>
    </row>
    <row r="7" spans="2:20" ht="5.2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ht="12" customHeight="1">
      <c r="D8" s="9" t="s">
        <v>288</v>
      </c>
      <c r="E8" s="9"/>
      <c r="F8"/>
      <c r="G8" s="9" t="s">
        <v>289</v>
      </c>
      <c r="H8" s="9"/>
      <c r="I8" s="3"/>
      <c r="J8" s="9" t="s">
        <v>288</v>
      </c>
      <c r="K8" s="9"/>
      <c r="L8"/>
      <c r="M8" s="9" t="s">
        <v>289</v>
      </c>
      <c r="N8" s="9"/>
      <c r="O8" s="3"/>
      <c r="P8" s="9" t="s">
        <v>288</v>
      </c>
      <c r="Q8" s="9"/>
      <c r="R8"/>
      <c r="S8" s="9" t="s">
        <v>289</v>
      </c>
      <c r="T8" s="9"/>
    </row>
    <row r="9" spans="2:20" ht="12" customHeight="1">
      <c r="B9" s="4">
        <v>41278</v>
      </c>
      <c r="C9" s="4"/>
      <c r="D9" s="218">
        <v>103.61</v>
      </c>
      <c r="E9" s="183"/>
      <c r="F9" s="183"/>
      <c r="G9" s="219">
        <v>5555</v>
      </c>
      <c r="H9" s="183"/>
      <c r="I9" s="183"/>
      <c r="J9" s="218">
        <v>102.58</v>
      </c>
      <c r="K9" s="183"/>
      <c r="L9" s="183"/>
      <c r="M9" s="219">
        <v>3372</v>
      </c>
      <c r="N9" s="183"/>
      <c r="O9" s="220"/>
      <c r="P9" s="218">
        <v>111.74</v>
      </c>
      <c r="Q9" s="183"/>
      <c r="R9" s="183"/>
      <c r="S9" s="219">
        <v>2322</v>
      </c>
      <c r="T9" s="183"/>
    </row>
    <row r="10" spans="2:20" ht="12" customHeight="1">
      <c r="B10" s="4">
        <f t="shared" ref="B10:B16" si="0">B9+7</f>
        <v>41285</v>
      </c>
      <c r="C10" s="4"/>
      <c r="D10" s="218">
        <v>104.56</v>
      </c>
      <c r="E10" s="183"/>
      <c r="F10" s="183"/>
      <c r="G10" s="221">
        <v>5875</v>
      </c>
      <c r="H10" s="183"/>
      <c r="I10" s="183"/>
      <c r="J10" s="218">
        <v>98.32</v>
      </c>
      <c r="K10" s="183"/>
      <c r="L10" s="183"/>
      <c r="M10" s="221">
        <v>3470</v>
      </c>
      <c r="N10" s="183"/>
      <c r="O10" s="220"/>
      <c r="P10" s="218">
        <v>109.72</v>
      </c>
      <c r="Q10" s="183"/>
      <c r="R10" s="183"/>
      <c r="S10" s="221">
        <v>2479</v>
      </c>
      <c r="T10" s="183"/>
    </row>
    <row r="11" spans="2:20" ht="12" customHeight="1">
      <c r="B11" s="4">
        <f t="shared" si="0"/>
        <v>41292</v>
      </c>
      <c r="C11" s="4"/>
      <c r="D11" s="218">
        <v>102.9</v>
      </c>
      <c r="E11" s="183"/>
      <c r="F11" s="183"/>
      <c r="G11" s="221">
        <v>5647</v>
      </c>
      <c r="H11" s="183"/>
      <c r="I11" s="183"/>
      <c r="J11" s="218">
        <v>95.55</v>
      </c>
      <c r="K11" s="183"/>
      <c r="L11" s="183"/>
      <c r="M11" s="221">
        <v>3707</v>
      </c>
      <c r="N11" s="183"/>
      <c r="O11" s="220"/>
      <c r="P11" s="218">
        <v>105.25</v>
      </c>
      <c r="Q11" s="183"/>
      <c r="R11" s="183"/>
      <c r="S11" s="221">
        <v>2901</v>
      </c>
      <c r="T11" s="183"/>
    </row>
    <row r="12" spans="2:20" ht="12" customHeight="1">
      <c r="B12" s="4">
        <f t="shared" si="0"/>
        <v>41299</v>
      </c>
      <c r="C12" s="4"/>
      <c r="D12" s="218">
        <v>101.26</v>
      </c>
      <c r="E12" s="183"/>
      <c r="F12" s="183"/>
      <c r="G12" s="221">
        <v>5861</v>
      </c>
      <c r="H12" s="183"/>
      <c r="I12" s="183"/>
      <c r="J12" s="218">
        <v>92.27</v>
      </c>
      <c r="K12" s="183"/>
      <c r="L12" s="183"/>
      <c r="M12" s="221">
        <v>4266</v>
      </c>
      <c r="N12" s="183"/>
      <c r="O12" s="222"/>
      <c r="P12" s="218">
        <v>100.64</v>
      </c>
      <c r="Q12" s="183"/>
      <c r="R12" s="183"/>
      <c r="S12" s="221">
        <v>2372</v>
      </c>
      <c r="T12" s="183"/>
    </row>
    <row r="13" spans="2:20" ht="12" customHeight="1">
      <c r="B13" s="4">
        <f t="shared" si="0"/>
        <v>41306</v>
      </c>
      <c r="C13" s="4"/>
      <c r="D13" s="218">
        <v>101.79</v>
      </c>
      <c r="E13" s="183"/>
      <c r="F13" s="183"/>
      <c r="G13" s="221">
        <v>5507</v>
      </c>
      <c r="H13" s="183"/>
      <c r="I13" s="183"/>
      <c r="J13" s="218">
        <v>94.24</v>
      </c>
      <c r="K13" s="183"/>
      <c r="L13" s="183"/>
      <c r="M13" s="221">
        <v>3574</v>
      </c>
      <c r="N13" s="183"/>
      <c r="O13" s="220"/>
      <c r="P13" s="218">
        <v>103.77</v>
      </c>
      <c r="Q13" s="183"/>
      <c r="R13" s="183"/>
      <c r="S13" s="221">
        <v>1266</v>
      </c>
      <c r="T13" s="183"/>
    </row>
    <row r="14" spans="2:20" ht="12" customHeight="1">
      <c r="B14" s="4">
        <f t="shared" si="0"/>
        <v>41313</v>
      </c>
      <c r="C14" s="4"/>
      <c r="D14" s="218">
        <v>102.61</v>
      </c>
      <c r="E14" s="183"/>
      <c r="F14" s="183"/>
      <c r="G14" s="221">
        <v>6065</v>
      </c>
      <c r="H14" s="183"/>
      <c r="I14" s="183"/>
      <c r="J14" s="218">
        <v>94.65</v>
      </c>
      <c r="K14" s="183"/>
      <c r="L14" s="183"/>
      <c r="M14" s="221">
        <v>3653</v>
      </c>
      <c r="N14" s="183"/>
      <c r="O14" s="220"/>
      <c r="P14" s="218">
        <v>102.69</v>
      </c>
      <c r="Q14" s="183"/>
      <c r="R14" s="183"/>
      <c r="S14" s="221">
        <v>2631</v>
      </c>
      <c r="T14" s="183"/>
    </row>
    <row r="15" spans="2:20" ht="12" customHeight="1">
      <c r="B15" s="4">
        <f t="shared" si="0"/>
        <v>41320</v>
      </c>
      <c r="C15" s="4"/>
      <c r="D15" s="218">
        <v>102.5</v>
      </c>
      <c r="E15" s="183"/>
      <c r="F15" s="183"/>
      <c r="G15" s="221">
        <v>5068</v>
      </c>
      <c r="H15" s="183"/>
      <c r="I15" s="183"/>
      <c r="J15" s="218">
        <v>96.7</v>
      </c>
      <c r="K15" s="183"/>
      <c r="L15" s="183"/>
      <c r="M15" s="221">
        <v>3260</v>
      </c>
      <c r="N15" s="183"/>
      <c r="O15" s="220"/>
      <c r="P15" s="218">
        <v>103.46</v>
      </c>
      <c r="Q15" s="183"/>
      <c r="R15" s="183"/>
      <c r="S15" s="221">
        <v>2445</v>
      </c>
      <c r="T15" s="183"/>
    </row>
    <row r="16" spans="2:20" ht="12" customHeight="1">
      <c r="B16" s="4">
        <f t="shared" si="0"/>
        <v>41327</v>
      </c>
      <c r="C16" s="4"/>
      <c r="D16" s="218">
        <v>103.21</v>
      </c>
      <c r="E16" s="183"/>
      <c r="F16" s="183"/>
      <c r="G16" s="221">
        <v>5530</v>
      </c>
      <c r="H16" s="183"/>
      <c r="I16" s="183"/>
      <c r="J16" s="218">
        <v>97.22</v>
      </c>
      <c r="K16" s="183"/>
      <c r="L16" s="183"/>
      <c r="M16" s="221">
        <v>3683</v>
      </c>
      <c r="N16" s="183"/>
      <c r="O16" s="220"/>
      <c r="P16" s="218">
        <v>104.94</v>
      </c>
      <c r="Q16" s="183"/>
      <c r="R16" s="183"/>
      <c r="S16" s="221">
        <v>2389</v>
      </c>
      <c r="T16" s="183"/>
    </row>
    <row r="17" spans="2:20" ht="12" customHeight="1">
      <c r="B17" s="4">
        <f>B16+7</f>
        <v>41334</v>
      </c>
      <c r="C17" s="4"/>
      <c r="D17" s="218">
        <v>104.98</v>
      </c>
      <c r="E17" s="183"/>
      <c r="F17" s="183"/>
      <c r="G17" s="221">
        <v>5615</v>
      </c>
      <c r="H17" s="183"/>
      <c r="I17" s="183"/>
      <c r="J17" s="218">
        <v>100.56</v>
      </c>
      <c r="K17" s="183"/>
      <c r="L17" s="183"/>
      <c r="M17" s="221">
        <v>3075</v>
      </c>
      <c r="N17" s="183"/>
      <c r="O17" s="220"/>
      <c r="P17" s="218">
        <v>108.78</v>
      </c>
      <c r="Q17" s="183"/>
      <c r="R17" s="183"/>
      <c r="S17" s="221">
        <v>2238</v>
      </c>
      <c r="T17" s="183"/>
    </row>
    <row r="18" spans="2:20" ht="12" customHeight="1">
      <c r="B18" s="4">
        <f t="shared" ref="B18:B60" si="1">B17+7</f>
        <v>41341</v>
      </c>
      <c r="C18" s="4"/>
      <c r="D18" s="218">
        <v>109.69</v>
      </c>
      <c r="E18" s="183"/>
      <c r="F18" s="183"/>
      <c r="G18" s="221">
        <v>5558</v>
      </c>
      <c r="H18" s="183"/>
      <c r="I18" s="183"/>
      <c r="J18" s="218">
        <v>102.68</v>
      </c>
      <c r="K18" s="183"/>
      <c r="L18" s="183"/>
      <c r="M18" s="221">
        <v>3477</v>
      </c>
      <c r="N18" s="183"/>
      <c r="O18" s="220"/>
      <c r="P18" s="218">
        <v>110.76</v>
      </c>
      <c r="Q18" s="183"/>
      <c r="R18" s="183"/>
      <c r="S18" s="221">
        <v>2525</v>
      </c>
      <c r="T18" s="183"/>
    </row>
    <row r="19" spans="2:20" ht="12" customHeight="1">
      <c r="B19" s="4">
        <f t="shared" si="1"/>
        <v>41348</v>
      </c>
      <c r="C19" s="4"/>
      <c r="D19" s="218">
        <v>108.84</v>
      </c>
      <c r="E19" s="183"/>
      <c r="F19" s="183"/>
      <c r="G19" s="221">
        <v>5646</v>
      </c>
      <c r="H19" s="183"/>
      <c r="I19" s="183"/>
      <c r="J19" s="218">
        <v>103.66</v>
      </c>
      <c r="K19" s="183"/>
      <c r="L19" s="183"/>
      <c r="M19" s="221">
        <v>3780</v>
      </c>
      <c r="N19" s="183"/>
      <c r="O19" s="220"/>
      <c r="P19" s="218">
        <v>111.36</v>
      </c>
      <c r="Q19" s="183"/>
      <c r="R19" s="183"/>
      <c r="S19" s="221">
        <v>2690</v>
      </c>
      <c r="T19" s="183"/>
    </row>
    <row r="20" spans="2:20" ht="12" customHeight="1">
      <c r="B20" s="4">
        <f t="shared" si="1"/>
        <v>41355</v>
      </c>
      <c r="C20" s="4"/>
      <c r="D20" s="218">
        <v>106.99</v>
      </c>
      <c r="E20" s="183"/>
      <c r="F20" s="183"/>
      <c r="G20" s="221">
        <v>5432</v>
      </c>
      <c r="H20" s="183"/>
      <c r="I20" s="183"/>
      <c r="J20" s="218">
        <v>103.63</v>
      </c>
      <c r="K20" s="183"/>
      <c r="L20" s="183"/>
      <c r="M20" s="221">
        <v>3342</v>
      </c>
      <c r="N20" s="183"/>
      <c r="O20" s="220"/>
      <c r="P20" s="218">
        <v>110.31</v>
      </c>
      <c r="Q20" s="183"/>
      <c r="R20" s="183"/>
      <c r="S20" s="221">
        <v>2342</v>
      </c>
      <c r="T20" s="183"/>
    </row>
    <row r="21" spans="2:20" ht="12" customHeight="1">
      <c r="B21" s="4">
        <f t="shared" si="1"/>
        <v>41362</v>
      </c>
      <c r="C21" s="4"/>
      <c r="D21" s="218">
        <v>108.37</v>
      </c>
      <c r="E21" s="183"/>
      <c r="F21" s="183"/>
      <c r="G21" s="221">
        <v>5061</v>
      </c>
      <c r="H21" s="183"/>
      <c r="I21" s="183"/>
      <c r="J21" s="218">
        <v>102.45</v>
      </c>
      <c r="K21" s="183"/>
      <c r="L21" s="183"/>
      <c r="M21" s="221">
        <v>3637</v>
      </c>
      <c r="N21" s="183"/>
      <c r="O21" s="220"/>
      <c r="P21" s="218">
        <v>111.09</v>
      </c>
      <c r="Q21" s="183"/>
      <c r="R21" s="183"/>
      <c r="S21" s="221">
        <v>1582</v>
      </c>
      <c r="T21" s="183"/>
    </row>
    <row r="22" spans="2:20" ht="12" customHeight="1">
      <c r="B22" s="4">
        <f t="shared" si="1"/>
        <v>41369</v>
      </c>
      <c r="C22" s="4"/>
      <c r="D22" s="218">
        <v>107.51</v>
      </c>
      <c r="E22" s="183"/>
      <c r="F22" s="183"/>
      <c r="G22" s="221">
        <v>5150</v>
      </c>
      <c r="H22" s="183"/>
      <c r="I22" s="183"/>
      <c r="J22" s="218">
        <v>102.99</v>
      </c>
      <c r="K22" s="183"/>
      <c r="L22" s="183"/>
      <c r="M22" s="221">
        <v>3521</v>
      </c>
      <c r="N22" s="183"/>
      <c r="O22" s="220"/>
      <c r="P22" s="218">
        <v>110.85</v>
      </c>
      <c r="Q22" s="183"/>
      <c r="R22" s="183"/>
      <c r="S22" s="221">
        <v>1661</v>
      </c>
      <c r="T22" s="183"/>
    </row>
    <row r="23" spans="2:20" ht="12" customHeight="1">
      <c r="B23" s="4">
        <f t="shared" si="1"/>
        <v>41376</v>
      </c>
      <c r="C23" s="4"/>
      <c r="D23" s="218">
        <v>107.85</v>
      </c>
      <c r="E23" s="183"/>
      <c r="F23" s="183"/>
      <c r="G23" s="221">
        <v>5702</v>
      </c>
      <c r="H23" s="183"/>
      <c r="I23" s="183"/>
      <c r="J23" s="218">
        <v>103.1</v>
      </c>
      <c r="K23" s="183"/>
      <c r="L23" s="183"/>
      <c r="M23" s="221">
        <v>3441</v>
      </c>
      <c r="N23" s="183"/>
      <c r="O23" s="220"/>
      <c r="P23" s="218">
        <v>110.11</v>
      </c>
      <c r="Q23" s="183"/>
      <c r="R23" s="183"/>
      <c r="S23" s="221">
        <v>2522</v>
      </c>
      <c r="T23" s="183"/>
    </row>
    <row r="24" spans="2:20" ht="12" customHeight="1">
      <c r="B24" s="4">
        <f t="shared" si="1"/>
        <v>41383</v>
      </c>
      <c r="C24" s="4"/>
      <c r="D24" s="218">
        <v>108.53</v>
      </c>
      <c r="E24" s="183"/>
      <c r="F24" s="183"/>
      <c r="G24" s="221">
        <v>6010</v>
      </c>
      <c r="H24" s="183"/>
      <c r="I24" s="183"/>
      <c r="J24" s="218">
        <v>103.25</v>
      </c>
      <c r="K24" s="183"/>
      <c r="L24" s="183"/>
      <c r="M24" s="221">
        <v>3141</v>
      </c>
      <c r="N24" s="183"/>
      <c r="O24" s="220"/>
      <c r="P24" s="218">
        <v>110.32</v>
      </c>
      <c r="Q24" s="183"/>
      <c r="R24" s="183"/>
      <c r="S24" s="221">
        <v>1446</v>
      </c>
      <c r="T24" s="183"/>
    </row>
    <row r="25" spans="2:20" ht="12" customHeight="1">
      <c r="B25" s="4">
        <f t="shared" si="1"/>
        <v>41390</v>
      </c>
      <c r="C25" s="4"/>
      <c r="D25" s="220">
        <v>109.06</v>
      </c>
      <c r="E25" s="183"/>
      <c r="F25" s="183"/>
      <c r="G25" s="221">
        <v>5996</v>
      </c>
      <c r="H25" s="183"/>
      <c r="I25" s="183"/>
      <c r="J25" s="220">
        <v>102.85</v>
      </c>
      <c r="K25" s="183"/>
      <c r="L25" s="183"/>
      <c r="M25" s="221">
        <v>2529</v>
      </c>
      <c r="N25" s="183"/>
      <c r="O25" s="220"/>
      <c r="P25" s="220">
        <v>109.46</v>
      </c>
      <c r="Q25" s="183"/>
      <c r="R25" s="183"/>
      <c r="S25" s="221">
        <v>2546</v>
      </c>
      <c r="T25" s="183"/>
    </row>
    <row r="26" spans="2:20" ht="12" customHeight="1">
      <c r="B26" s="4">
        <f t="shared" si="1"/>
        <v>41397</v>
      </c>
      <c r="C26" s="4"/>
      <c r="D26" s="220">
        <v>108.86</v>
      </c>
      <c r="E26" s="183"/>
      <c r="F26" s="183"/>
      <c r="G26" s="221">
        <v>5758</v>
      </c>
      <c r="H26" s="183"/>
      <c r="I26" s="183"/>
      <c r="J26" s="220">
        <v>102.78</v>
      </c>
      <c r="K26" s="183"/>
      <c r="L26" s="183"/>
      <c r="M26" s="221">
        <v>3100</v>
      </c>
      <c r="N26" s="183"/>
      <c r="O26" s="220"/>
      <c r="P26" s="220">
        <v>108.42</v>
      </c>
      <c r="Q26" s="183"/>
      <c r="R26" s="183"/>
      <c r="S26" s="221">
        <v>1836</v>
      </c>
      <c r="T26" s="183"/>
    </row>
    <row r="27" spans="2:20" ht="12" customHeight="1">
      <c r="B27" s="4">
        <f t="shared" si="1"/>
        <v>41404</v>
      </c>
      <c r="C27" s="4"/>
      <c r="D27" s="183">
        <v>109.12</v>
      </c>
      <c r="E27" s="183"/>
      <c r="F27" s="183"/>
      <c r="G27" s="223">
        <v>5606</v>
      </c>
      <c r="H27" s="183"/>
      <c r="I27" s="183"/>
      <c r="J27" s="183">
        <v>103.57</v>
      </c>
      <c r="K27" s="183"/>
      <c r="L27" s="183"/>
      <c r="M27" s="223">
        <v>3244</v>
      </c>
      <c r="N27" s="183"/>
      <c r="O27" s="183"/>
      <c r="P27" s="183">
        <v>109.08</v>
      </c>
      <c r="Q27" s="183"/>
      <c r="R27" s="183"/>
      <c r="S27" s="223">
        <v>2265</v>
      </c>
      <c r="T27" s="183"/>
    </row>
    <row r="28" spans="2:20" ht="12" customHeight="1">
      <c r="B28" s="4">
        <f t="shared" si="1"/>
        <v>41411</v>
      </c>
      <c r="C28" s="4"/>
      <c r="D28" s="183">
        <v>112.93</v>
      </c>
      <c r="E28" s="183"/>
      <c r="F28" s="183"/>
      <c r="G28" s="223">
        <v>5696</v>
      </c>
      <c r="H28" s="183"/>
      <c r="I28" s="183"/>
      <c r="J28" s="183">
        <v>107.3</v>
      </c>
      <c r="K28" s="183"/>
      <c r="L28" s="183"/>
      <c r="M28" s="223">
        <v>3794</v>
      </c>
      <c r="N28" s="183"/>
      <c r="O28" s="183"/>
      <c r="P28" s="183">
        <v>113</v>
      </c>
      <c r="Q28" s="183"/>
      <c r="R28" s="183"/>
      <c r="S28" s="223">
        <v>2207</v>
      </c>
      <c r="T28" s="183"/>
    </row>
    <row r="29" spans="2:20" ht="12" customHeight="1">
      <c r="B29" s="4">
        <f t="shared" si="1"/>
        <v>41418</v>
      </c>
      <c r="C29" s="4"/>
      <c r="D29" s="183">
        <v>115.39</v>
      </c>
      <c r="E29" s="183"/>
      <c r="F29" s="183"/>
      <c r="G29" s="223">
        <v>5575</v>
      </c>
      <c r="H29" s="183"/>
      <c r="I29" s="183"/>
      <c r="J29" s="183">
        <v>109</v>
      </c>
      <c r="K29" s="183"/>
      <c r="L29" s="183"/>
      <c r="M29" s="223">
        <v>3123</v>
      </c>
      <c r="N29" s="183"/>
      <c r="O29" s="183"/>
      <c r="P29" s="183">
        <v>115.8</v>
      </c>
      <c r="Q29" s="183"/>
      <c r="R29" s="183"/>
      <c r="S29" s="223">
        <v>1684</v>
      </c>
      <c r="T29" s="183"/>
    </row>
    <row r="30" spans="2:20" ht="12" customHeight="1">
      <c r="B30" s="4">
        <f t="shared" si="1"/>
        <v>41425</v>
      </c>
      <c r="C30" s="4"/>
      <c r="D30" s="183">
        <v>114.89</v>
      </c>
      <c r="E30" s="183"/>
      <c r="F30" s="183"/>
      <c r="G30" s="223">
        <v>5418</v>
      </c>
      <c r="H30" s="183"/>
      <c r="I30" s="183"/>
      <c r="J30" s="183">
        <v>109.43</v>
      </c>
      <c r="K30" s="183"/>
      <c r="L30" s="183"/>
      <c r="M30" s="223">
        <v>2820</v>
      </c>
      <c r="N30" s="183"/>
      <c r="O30" s="183"/>
      <c r="P30" s="183">
        <v>114.13</v>
      </c>
      <c r="Q30" s="183"/>
      <c r="R30" s="183"/>
      <c r="S30" s="223">
        <v>1624</v>
      </c>
      <c r="T30" s="183"/>
    </row>
    <row r="31" spans="2:20" ht="12" customHeight="1">
      <c r="B31" s="4">
        <f t="shared" si="1"/>
        <v>41432</v>
      </c>
      <c r="C31" s="4"/>
      <c r="D31" s="183">
        <v>114.54</v>
      </c>
      <c r="E31" s="183"/>
      <c r="F31" s="183"/>
      <c r="G31" s="223">
        <v>5751</v>
      </c>
      <c r="H31" s="183"/>
      <c r="I31" s="183"/>
      <c r="J31" s="183">
        <v>105.25</v>
      </c>
      <c r="K31" s="183"/>
      <c r="L31" s="183"/>
      <c r="M31" s="223">
        <v>3058</v>
      </c>
      <c r="N31" s="183"/>
      <c r="O31" s="183"/>
      <c r="P31" s="183">
        <v>113.59</v>
      </c>
      <c r="Q31" s="183"/>
      <c r="R31" s="183"/>
      <c r="S31" s="223">
        <v>2058</v>
      </c>
      <c r="T31" s="183"/>
    </row>
    <row r="32" spans="2:20" ht="12" customHeight="1">
      <c r="B32" s="4">
        <f t="shared" si="1"/>
        <v>41439</v>
      </c>
      <c r="C32" s="4"/>
      <c r="D32" s="183">
        <v>112.46</v>
      </c>
      <c r="E32" s="183"/>
      <c r="F32" s="183"/>
      <c r="G32" s="223">
        <v>5621</v>
      </c>
      <c r="H32" s="183"/>
      <c r="I32" s="183"/>
      <c r="J32" s="183">
        <v>103.05</v>
      </c>
      <c r="K32" s="183"/>
      <c r="L32" s="183"/>
      <c r="M32" s="223">
        <v>3314</v>
      </c>
      <c r="N32" s="183"/>
      <c r="O32" s="183"/>
      <c r="P32" s="183">
        <v>110.15</v>
      </c>
      <c r="Q32" s="183"/>
      <c r="R32" s="183"/>
      <c r="S32" s="223">
        <v>2162</v>
      </c>
      <c r="T32" s="183"/>
    </row>
    <row r="33" spans="2:20" ht="12" customHeight="1">
      <c r="B33" s="4">
        <f t="shared" si="1"/>
        <v>41446</v>
      </c>
      <c r="C33" s="4"/>
      <c r="D33" s="183">
        <v>110.86</v>
      </c>
      <c r="E33" s="183"/>
      <c r="F33" s="183"/>
      <c r="G33" s="223">
        <v>5510</v>
      </c>
      <c r="H33" s="183"/>
      <c r="I33" s="183"/>
      <c r="J33" s="183">
        <v>101.26</v>
      </c>
      <c r="K33" s="183"/>
      <c r="L33" s="183"/>
      <c r="M33" s="223">
        <v>3542</v>
      </c>
      <c r="N33" s="183"/>
      <c r="O33" s="183"/>
      <c r="P33" s="183">
        <v>106.92</v>
      </c>
      <c r="Q33" s="183"/>
      <c r="R33" s="183"/>
      <c r="S33" s="223">
        <v>1771</v>
      </c>
      <c r="T33" s="183"/>
    </row>
    <row r="34" spans="2:20" ht="12" customHeight="1">
      <c r="B34" s="4">
        <f t="shared" si="1"/>
        <v>41453</v>
      </c>
      <c r="C34" s="4"/>
      <c r="D34" s="183">
        <v>108.03</v>
      </c>
      <c r="E34" s="183"/>
      <c r="F34" s="183"/>
      <c r="G34" s="223">
        <v>5590</v>
      </c>
      <c r="H34" s="183"/>
      <c r="I34" s="183"/>
      <c r="J34" s="183">
        <v>99.99</v>
      </c>
      <c r="K34" s="183"/>
      <c r="L34" s="183"/>
      <c r="M34" s="223">
        <v>3067</v>
      </c>
      <c r="N34" s="183"/>
      <c r="O34" s="183"/>
      <c r="P34" s="183">
        <v>104.63</v>
      </c>
      <c r="Q34" s="183"/>
      <c r="R34" s="183"/>
      <c r="S34" s="223">
        <v>1626</v>
      </c>
      <c r="T34" s="183"/>
    </row>
    <row r="35" spans="2:20" ht="12" customHeight="1">
      <c r="B35" s="4">
        <f t="shared" si="1"/>
        <v>41460</v>
      </c>
      <c r="C35" s="4"/>
      <c r="D35" s="183">
        <v>105.99</v>
      </c>
      <c r="E35" s="183"/>
      <c r="F35" s="183"/>
      <c r="G35" s="223">
        <v>4987</v>
      </c>
      <c r="H35" s="183"/>
      <c r="I35" s="183"/>
      <c r="J35" s="183">
        <v>99.55</v>
      </c>
      <c r="K35" s="183"/>
      <c r="L35" s="183"/>
      <c r="M35" s="223">
        <v>3339</v>
      </c>
      <c r="N35" s="183"/>
      <c r="O35" s="183"/>
      <c r="P35" s="183">
        <v>105.12</v>
      </c>
      <c r="Q35" s="183"/>
      <c r="R35" s="183"/>
      <c r="S35" s="223">
        <v>1589</v>
      </c>
      <c r="T35" s="183"/>
    </row>
    <row r="36" spans="2:20" ht="12" customHeight="1">
      <c r="B36" s="4">
        <f t="shared" si="1"/>
        <v>41467</v>
      </c>
      <c r="C36" s="4"/>
      <c r="D36" s="183">
        <v>106.18</v>
      </c>
      <c r="E36" s="183"/>
      <c r="F36" s="183"/>
      <c r="G36" s="223">
        <v>5494</v>
      </c>
      <c r="H36" s="183"/>
      <c r="I36" s="183"/>
      <c r="J36" s="183">
        <v>94.68</v>
      </c>
      <c r="K36" s="183"/>
      <c r="L36" s="183"/>
      <c r="M36" s="223">
        <v>3433</v>
      </c>
      <c r="N36" s="183"/>
      <c r="O36" s="183"/>
      <c r="P36" s="183">
        <v>101.07</v>
      </c>
      <c r="Q36" s="183"/>
      <c r="R36" s="183"/>
      <c r="S36" s="223">
        <v>2143</v>
      </c>
      <c r="T36" s="183"/>
    </row>
    <row r="37" spans="2:20" ht="12" customHeight="1">
      <c r="B37" s="4">
        <f t="shared" si="1"/>
        <v>41474</v>
      </c>
      <c r="C37" s="4"/>
      <c r="D37" s="183">
        <v>102.72</v>
      </c>
      <c r="E37" s="183"/>
      <c r="F37" s="183"/>
      <c r="G37" s="223">
        <v>5351</v>
      </c>
      <c r="H37" s="183"/>
      <c r="I37" s="183"/>
      <c r="J37" s="183">
        <v>95.63</v>
      </c>
      <c r="K37" s="183"/>
      <c r="L37" s="183"/>
      <c r="M37" s="223">
        <v>2923</v>
      </c>
      <c r="N37" s="183"/>
      <c r="O37" s="183"/>
      <c r="P37" s="224">
        <v>97.9</v>
      </c>
      <c r="Q37" s="183"/>
      <c r="R37" s="183"/>
      <c r="S37" s="223">
        <v>1952</v>
      </c>
      <c r="T37" s="183"/>
    </row>
    <row r="38" spans="2:20" ht="12" customHeight="1">
      <c r="B38" s="4">
        <f t="shared" si="1"/>
        <v>41481</v>
      </c>
      <c r="C38" s="4"/>
      <c r="D38" s="183">
        <v>101.35</v>
      </c>
      <c r="E38" s="183"/>
      <c r="F38" s="183"/>
      <c r="G38" s="223">
        <v>5379</v>
      </c>
      <c r="H38" s="183"/>
      <c r="I38" s="183"/>
      <c r="J38" s="183">
        <v>91.8</v>
      </c>
      <c r="K38" s="183"/>
      <c r="L38" s="183"/>
      <c r="M38" s="223">
        <v>3557</v>
      </c>
      <c r="N38" s="183"/>
      <c r="O38" s="183"/>
      <c r="P38" s="183">
        <v>96.31</v>
      </c>
      <c r="Q38" s="183"/>
      <c r="R38" s="183"/>
      <c r="S38" s="223">
        <v>2185</v>
      </c>
      <c r="T38" s="183"/>
    </row>
    <row r="39" spans="2:20" ht="12" customHeight="1">
      <c r="B39" s="4">
        <f t="shared" si="1"/>
        <v>41488</v>
      </c>
      <c r="C39" s="4"/>
      <c r="D39" s="183">
        <v>97.91</v>
      </c>
      <c r="E39" s="183"/>
      <c r="F39" s="183"/>
      <c r="G39" s="223">
        <v>5581</v>
      </c>
      <c r="H39" s="183"/>
      <c r="I39" s="183"/>
      <c r="J39" s="183">
        <v>85.98</v>
      </c>
      <c r="K39" s="183"/>
      <c r="L39" s="183"/>
      <c r="M39" s="223">
        <v>3527</v>
      </c>
      <c r="N39" s="183"/>
      <c r="O39" s="183"/>
      <c r="P39" s="183">
        <v>93.71</v>
      </c>
      <c r="Q39" s="183"/>
      <c r="R39" s="183"/>
      <c r="S39" s="223">
        <v>1956</v>
      </c>
      <c r="T39" s="183"/>
    </row>
    <row r="40" spans="2:20" ht="12" customHeight="1">
      <c r="B40" s="4">
        <f t="shared" si="1"/>
        <v>41495</v>
      </c>
      <c r="C40" s="4"/>
      <c r="D40" s="183">
        <v>96.19</v>
      </c>
      <c r="E40" s="183"/>
      <c r="F40" s="183"/>
      <c r="G40" s="223">
        <v>5341</v>
      </c>
      <c r="H40" s="183"/>
      <c r="I40" s="183"/>
      <c r="J40" s="183">
        <v>84.77</v>
      </c>
      <c r="K40" s="183"/>
      <c r="L40" s="183"/>
      <c r="M40" s="223">
        <v>3790</v>
      </c>
      <c r="N40" s="183"/>
      <c r="O40" s="183"/>
      <c r="P40" s="183">
        <v>89.03</v>
      </c>
      <c r="Q40" s="183"/>
      <c r="R40" s="183"/>
      <c r="S40" s="223">
        <v>2682</v>
      </c>
      <c r="T40" s="183"/>
    </row>
    <row r="41" spans="2:20" ht="12" customHeight="1">
      <c r="B41" s="4">
        <f t="shared" si="1"/>
        <v>41502</v>
      </c>
      <c r="C41" s="4"/>
      <c r="D41" s="183">
        <v>95.94</v>
      </c>
      <c r="E41" s="183"/>
      <c r="F41" s="183"/>
      <c r="G41" s="223">
        <v>5514</v>
      </c>
      <c r="H41" s="183"/>
      <c r="I41" s="183"/>
      <c r="J41" s="183">
        <v>85.98</v>
      </c>
      <c r="K41" s="183"/>
      <c r="L41" s="183"/>
      <c r="M41" s="223">
        <v>4035</v>
      </c>
      <c r="N41" s="183"/>
      <c r="O41" s="183"/>
      <c r="P41" s="183">
        <v>90.41</v>
      </c>
      <c r="Q41" s="183"/>
      <c r="R41" s="183"/>
      <c r="S41" s="223">
        <v>3730</v>
      </c>
      <c r="T41" s="183"/>
    </row>
    <row r="42" spans="2:20" ht="12" customHeight="1">
      <c r="B42" s="4">
        <f t="shared" si="1"/>
        <v>41509</v>
      </c>
      <c r="C42" s="4"/>
      <c r="D42" s="183">
        <v>95.96</v>
      </c>
      <c r="E42" s="183"/>
      <c r="F42" s="183"/>
      <c r="G42" s="223">
        <v>5529</v>
      </c>
      <c r="H42" s="183"/>
      <c r="I42" s="183"/>
      <c r="J42" s="183">
        <v>86.48</v>
      </c>
      <c r="K42" s="183"/>
      <c r="L42" s="183"/>
      <c r="M42" s="223">
        <v>3869</v>
      </c>
      <c r="N42" s="183"/>
      <c r="O42" s="183"/>
      <c r="P42" s="183">
        <v>91.42</v>
      </c>
      <c r="Q42" s="183"/>
      <c r="R42" s="183"/>
      <c r="S42" s="223">
        <v>3387</v>
      </c>
      <c r="T42" s="183"/>
    </row>
    <row r="43" spans="2:20" ht="12" customHeight="1">
      <c r="B43" s="4">
        <f t="shared" si="1"/>
        <v>41516</v>
      </c>
      <c r="C43" s="4"/>
      <c r="D43" s="183">
        <v>93.24</v>
      </c>
      <c r="E43" s="183"/>
      <c r="F43" s="183"/>
      <c r="G43" s="223">
        <v>5774</v>
      </c>
      <c r="H43" s="183"/>
      <c r="I43" s="183"/>
      <c r="J43" s="183">
        <v>85.03</v>
      </c>
      <c r="K43" s="183"/>
      <c r="L43" s="183"/>
      <c r="M43" s="223">
        <v>3366</v>
      </c>
      <c r="N43" s="183"/>
      <c r="O43" s="183"/>
      <c r="P43" s="183">
        <v>90.05</v>
      </c>
      <c r="Q43" s="183"/>
      <c r="R43" s="183"/>
      <c r="S43" s="223">
        <v>1956</v>
      </c>
      <c r="T43" s="183"/>
    </row>
    <row r="44" spans="2:20" ht="12" customHeight="1">
      <c r="B44" s="4">
        <f t="shared" si="1"/>
        <v>41523</v>
      </c>
      <c r="C44" s="4"/>
      <c r="D44" s="183">
        <v>92.86</v>
      </c>
      <c r="E44" s="183"/>
      <c r="F44" s="183"/>
      <c r="G44" s="223">
        <v>5080</v>
      </c>
      <c r="H44" s="183"/>
      <c r="I44" s="183"/>
      <c r="J44" s="183">
        <v>84</v>
      </c>
      <c r="K44" s="183"/>
      <c r="L44" s="183"/>
      <c r="M44" s="223">
        <v>3974</v>
      </c>
      <c r="N44" s="183"/>
      <c r="O44" s="183"/>
      <c r="P44" s="183">
        <v>88.79</v>
      </c>
      <c r="Q44" s="183"/>
      <c r="R44" s="183"/>
      <c r="S44" s="223">
        <v>2146</v>
      </c>
      <c r="T44" s="183"/>
    </row>
    <row r="45" spans="2:20" ht="12" customHeight="1">
      <c r="B45" s="4">
        <f t="shared" si="1"/>
        <v>41530</v>
      </c>
      <c r="C45" s="4"/>
      <c r="D45" s="183">
        <v>94.05</v>
      </c>
      <c r="E45" s="183"/>
      <c r="F45" s="183"/>
      <c r="G45" s="223">
        <v>5812</v>
      </c>
      <c r="H45" s="183"/>
      <c r="I45" s="183"/>
      <c r="J45" s="183">
        <v>86.34</v>
      </c>
      <c r="K45" s="183"/>
      <c r="L45" s="183"/>
      <c r="M45" s="223">
        <v>3770</v>
      </c>
      <c r="N45" s="183"/>
      <c r="O45" s="183"/>
      <c r="P45" s="183">
        <v>91.25</v>
      </c>
      <c r="Q45" s="183"/>
      <c r="R45" s="183"/>
      <c r="S45" s="223">
        <v>2504</v>
      </c>
      <c r="T45" s="183"/>
    </row>
    <row r="46" spans="2:20" ht="12" customHeight="1">
      <c r="B46" s="4">
        <f t="shared" si="1"/>
        <v>41537</v>
      </c>
      <c r="C46" s="4"/>
      <c r="D46" s="183">
        <v>95.86</v>
      </c>
      <c r="E46" s="183"/>
      <c r="F46" s="183"/>
      <c r="G46" s="223">
        <v>5476</v>
      </c>
      <c r="H46" s="183"/>
      <c r="I46" s="183"/>
      <c r="J46" s="183">
        <v>89.24</v>
      </c>
      <c r="K46" s="183"/>
      <c r="L46" s="183"/>
      <c r="M46" s="223">
        <v>3590</v>
      </c>
      <c r="N46" s="183"/>
      <c r="O46" s="183"/>
      <c r="P46" s="183">
        <v>93.53</v>
      </c>
      <c r="Q46" s="183"/>
      <c r="R46" s="183"/>
      <c r="S46" s="223">
        <v>2604</v>
      </c>
      <c r="T46" s="183"/>
    </row>
    <row r="47" spans="2:20" ht="12" customHeight="1">
      <c r="B47" s="4">
        <f t="shared" si="1"/>
        <v>41544</v>
      </c>
      <c r="C47" s="4"/>
      <c r="D47" s="183">
        <v>94.81</v>
      </c>
      <c r="E47" s="183"/>
      <c r="F47" s="183"/>
      <c r="G47" s="225">
        <v>5948</v>
      </c>
      <c r="H47" s="183"/>
      <c r="I47" s="183"/>
      <c r="J47" s="183">
        <v>88.23</v>
      </c>
      <c r="K47" s="183"/>
      <c r="L47" s="183"/>
      <c r="M47" s="223">
        <v>3956</v>
      </c>
      <c r="N47" s="183"/>
      <c r="O47" s="183"/>
      <c r="P47" s="183">
        <v>94.38</v>
      </c>
      <c r="Q47" s="183"/>
      <c r="R47" s="183"/>
      <c r="S47" s="223">
        <v>2319</v>
      </c>
      <c r="T47" s="183"/>
    </row>
    <row r="48" spans="2:20" ht="12" customHeight="1">
      <c r="B48" s="4">
        <f t="shared" si="1"/>
        <v>41551</v>
      </c>
      <c r="C48" s="4"/>
      <c r="D48" s="226" t="s">
        <v>218</v>
      </c>
      <c r="E48" s="226"/>
      <c r="F48" s="226"/>
      <c r="G48" s="227" t="s">
        <v>218</v>
      </c>
      <c r="H48" s="183"/>
      <c r="I48" s="183"/>
      <c r="J48" s="226" t="s">
        <v>218</v>
      </c>
      <c r="K48" s="226"/>
      <c r="L48" s="226"/>
      <c r="M48" s="227" t="s">
        <v>218</v>
      </c>
      <c r="N48" s="183"/>
      <c r="O48" s="183"/>
      <c r="P48" s="226" t="s">
        <v>218</v>
      </c>
      <c r="Q48" s="226"/>
      <c r="R48" s="226"/>
      <c r="S48" s="227" t="s">
        <v>218</v>
      </c>
      <c r="T48" s="183"/>
    </row>
    <row r="49" spans="2:20" ht="12" customHeight="1">
      <c r="B49" s="4">
        <f t="shared" si="1"/>
        <v>41558</v>
      </c>
      <c r="C49" s="4"/>
      <c r="D49" s="226" t="s">
        <v>218</v>
      </c>
      <c r="E49" s="226"/>
      <c r="F49" s="226"/>
      <c r="G49" s="227" t="s">
        <v>218</v>
      </c>
      <c r="H49" s="183"/>
      <c r="I49" s="183"/>
      <c r="J49" s="226" t="s">
        <v>218</v>
      </c>
      <c r="K49" s="226"/>
      <c r="L49" s="226"/>
      <c r="M49" s="227" t="s">
        <v>218</v>
      </c>
      <c r="N49" s="183"/>
      <c r="O49" s="183"/>
      <c r="P49" s="226" t="s">
        <v>218</v>
      </c>
      <c r="Q49" s="226"/>
      <c r="R49" s="226"/>
      <c r="S49" s="227" t="s">
        <v>218</v>
      </c>
      <c r="T49" s="183"/>
    </row>
    <row r="50" spans="2:20" ht="12" customHeight="1">
      <c r="B50" s="4">
        <f t="shared" si="1"/>
        <v>41565</v>
      </c>
      <c r="C50" s="4"/>
      <c r="D50" s="183">
        <v>92.8</v>
      </c>
      <c r="E50" s="183"/>
      <c r="F50" s="183"/>
      <c r="G50" s="225">
        <v>4807</v>
      </c>
      <c r="H50" s="183"/>
      <c r="I50" s="183"/>
      <c r="J50" s="183">
        <v>86.97</v>
      </c>
      <c r="K50" s="183"/>
      <c r="L50" s="183"/>
      <c r="M50" s="225">
        <v>2499</v>
      </c>
      <c r="N50" s="183"/>
      <c r="O50" s="183"/>
      <c r="P50" s="183">
        <v>92.06</v>
      </c>
      <c r="Q50" s="183"/>
      <c r="R50" s="183"/>
      <c r="S50" s="225">
        <v>2340</v>
      </c>
      <c r="T50" s="183"/>
    </row>
    <row r="51" spans="2:20" ht="12" customHeight="1">
      <c r="B51" s="4">
        <f t="shared" si="1"/>
        <v>41572</v>
      </c>
      <c r="C51" s="4"/>
      <c r="D51" s="183">
        <v>92.54</v>
      </c>
      <c r="E51" s="183"/>
      <c r="F51" s="183"/>
      <c r="G51" s="225">
        <v>5480</v>
      </c>
      <c r="H51" s="183"/>
      <c r="I51" s="183"/>
      <c r="J51" s="183">
        <v>85.7</v>
      </c>
      <c r="K51" s="183"/>
      <c r="L51" s="183"/>
      <c r="M51" s="225">
        <v>3657</v>
      </c>
      <c r="N51" s="183"/>
      <c r="O51" s="183"/>
      <c r="P51" s="183">
        <v>91.37</v>
      </c>
      <c r="Q51" s="183"/>
      <c r="R51" s="183"/>
      <c r="S51" s="225">
        <v>2749</v>
      </c>
      <c r="T51" s="183"/>
    </row>
    <row r="52" spans="2:20" ht="12" customHeight="1">
      <c r="B52" s="4">
        <f t="shared" si="1"/>
        <v>41579</v>
      </c>
      <c r="C52" s="4"/>
      <c r="D52" s="183">
        <v>92.68</v>
      </c>
      <c r="E52" s="183"/>
      <c r="F52" s="183"/>
      <c r="G52" s="225">
        <v>5590</v>
      </c>
      <c r="H52" s="183"/>
      <c r="I52" s="183"/>
      <c r="J52" s="183">
        <v>84.05</v>
      </c>
      <c r="K52" s="183"/>
      <c r="L52" s="183"/>
      <c r="M52" s="225">
        <v>3587</v>
      </c>
      <c r="N52" s="183"/>
      <c r="O52" s="183"/>
      <c r="P52" s="183">
        <v>87.83</v>
      </c>
      <c r="Q52" s="183"/>
      <c r="R52" s="183"/>
      <c r="S52" s="225">
        <v>2571</v>
      </c>
      <c r="T52" s="183"/>
    </row>
    <row r="53" spans="2:20" ht="12" customHeight="1">
      <c r="B53" s="4">
        <f t="shared" si="1"/>
        <v>41586</v>
      </c>
      <c r="C53" s="4"/>
      <c r="D53" s="228">
        <v>94.49</v>
      </c>
      <c r="E53" s="183"/>
      <c r="F53" s="183"/>
      <c r="G53" s="229">
        <v>5511</v>
      </c>
      <c r="H53" s="183"/>
      <c r="I53" s="183"/>
      <c r="J53" s="228">
        <v>85.36</v>
      </c>
      <c r="K53" s="183"/>
      <c r="L53" s="183"/>
      <c r="M53" s="229">
        <v>3899</v>
      </c>
      <c r="N53" s="183"/>
      <c r="O53" s="228"/>
      <c r="P53" s="228">
        <v>89.96</v>
      </c>
      <c r="Q53" s="183"/>
      <c r="R53" s="183"/>
      <c r="S53" s="229">
        <v>2247</v>
      </c>
      <c r="T53" s="183"/>
    </row>
    <row r="54" spans="2:20" ht="12" customHeight="1">
      <c r="B54" s="4">
        <f t="shared" si="1"/>
        <v>41593</v>
      </c>
      <c r="C54" s="4"/>
      <c r="D54" s="228">
        <v>97.84</v>
      </c>
      <c r="E54" s="183"/>
      <c r="F54" s="183"/>
      <c r="G54" s="229">
        <v>5322</v>
      </c>
      <c r="H54" s="183"/>
      <c r="I54" s="183"/>
      <c r="J54" s="228">
        <v>89.95</v>
      </c>
      <c r="K54" s="183"/>
      <c r="L54" s="183"/>
      <c r="M54" s="229">
        <v>3896</v>
      </c>
      <c r="N54" s="183"/>
      <c r="O54" s="228"/>
      <c r="P54" s="228">
        <v>95.89</v>
      </c>
      <c r="Q54" s="183"/>
      <c r="R54" s="183"/>
      <c r="S54" s="229">
        <v>2504</v>
      </c>
      <c r="T54" s="183"/>
    </row>
    <row r="55" spans="2:20" ht="12" customHeight="1">
      <c r="B55" s="4">
        <f t="shared" si="1"/>
        <v>41600</v>
      </c>
      <c r="C55" s="4"/>
      <c r="D55" s="230">
        <v>98.2</v>
      </c>
      <c r="E55" s="183"/>
      <c r="F55" s="183"/>
      <c r="G55" s="229">
        <v>5361</v>
      </c>
      <c r="H55" s="183"/>
      <c r="I55" s="183"/>
      <c r="J55" s="230">
        <v>90.7</v>
      </c>
      <c r="K55" s="183"/>
      <c r="L55" s="183"/>
      <c r="M55" s="229">
        <v>4416</v>
      </c>
      <c r="N55" s="183"/>
      <c r="O55" s="228"/>
      <c r="P55" s="230">
        <v>96.7</v>
      </c>
      <c r="Q55" s="183"/>
      <c r="R55" s="183"/>
      <c r="S55" s="229">
        <v>1949</v>
      </c>
      <c r="T55" s="183"/>
    </row>
    <row r="56" spans="2:20" ht="12" customHeight="1">
      <c r="B56" s="4">
        <f t="shared" si="1"/>
        <v>41607</v>
      </c>
      <c r="C56" s="4"/>
      <c r="D56" s="228">
        <v>98.24</v>
      </c>
      <c r="E56" s="183"/>
      <c r="F56" s="183"/>
      <c r="G56" s="229">
        <v>5242</v>
      </c>
      <c r="H56" s="183"/>
      <c r="I56" s="183"/>
      <c r="J56" s="228">
        <v>89.06</v>
      </c>
      <c r="K56" s="183"/>
      <c r="L56" s="183"/>
      <c r="M56" s="229">
        <v>4032</v>
      </c>
      <c r="N56" s="183"/>
      <c r="O56" s="231"/>
      <c r="P56" s="228">
        <v>95.55</v>
      </c>
      <c r="Q56" s="183"/>
      <c r="R56" s="183"/>
      <c r="S56" s="229">
        <v>1631</v>
      </c>
      <c r="T56" s="183"/>
    </row>
    <row r="57" spans="2:20" ht="12" customHeight="1">
      <c r="B57" s="4">
        <f t="shared" si="1"/>
        <v>41614</v>
      </c>
      <c r="C57" s="4"/>
      <c r="D57" s="228">
        <v>98.56</v>
      </c>
      <c r="E57" s="183"/>
      <c r="F57" s="183"/>
      <c r="G57" s="229">
        <v>5362</v>
      </c>
      <c r="H57" s="183"/>
      <c r="I57" s="183"/>
      <c r="J57" s="228">
        <v>90.45</v>
      </c>
      <c r="K57" s="183"/>
      <c r="L57" s="183"/>
      <c r="M57" s="229">
        <v>3632</v>
      </c>
      <c r="N57" s="183"/>
      <c r="O57" s="228"/>
      <c r="P57" s="228">
        <v>94.04</v>
      </c>
      <c r="Q57" s="183"/>
      <c r="R57" s="183"/>
      <c r="S57" s="229">
        <v>2476</v>
      </c>
      <c r="T57" s="183"/>
    </row>
    <row r="58" spans="2:20" ht="12" customHeight="1">
      <c r="B58" s="4">
        <f t="shared" si="1"/>
        <v>41621</v>
      </c>
      <c r="C58" s="4"/>
      <c r="D58" s="228">
        <v>98.15</v>
      </c>
      <c r="E58" s="183"/>
      <c r="F58" s="183"/>
      <c r="G58" s="229">
        <v>5303</v>
      </c>
      <c r="H58" s="183"/>
      <c r="I58" s="183"/>
      <c r="J58" s="228">
        <v>90.12</v>
      </c>
      <c r="K58" s="183"/>
      <c r="L58" s="183"/>
      <c r="M58" s="229">
        <v>3672</v>
      </c>
      <c r="N58" s="183"/>
      <c r="O58" s="228"/>
      <c r="P58" s="228">
        <v>95.01</v>
      </c>
      <c r="Q58" s="183"/>
      <c r="R58" s="183"/>
      <c r="S58" s="229">
        <v>2066</v>
      </c>
      <c r="T58" s="183"/>
    </row>
    <row r="59" spans="2:20" ht="12" customHeight="1">
      <c r="B59" s="4">
        <f t="shared" si="1"/>
        <v>41628</v>
      </c>
      <c r="C59" s="4"/>
      <c r="D59" s="228">
        <v>97.54</v>
      </c>
      <c r="E59" s="183"/>
      <c r="F59" s="183"/>
      <c r="G59" s="229">
        <v>5263</v>
      </c>
      <c r="H59" s="183"/>
      <c r="I59" s="183"/>
      <c r="J59" s="228">
        <v>89.02</v>
      </c>
      <c r="K59" s="183"/>
      <c r="L59" s="183"/>
      <c r="M59" s="229">
        <v>4177</v>
      </c>
      <c r="N59" s="183"/>
      <c r="O59" s="228"/>
      <c r="P59" s="228">
        <v>94.59</v>
      </c>
      <c r="Q59" s="183"/>
      <c r="R59" s="183"/>
      <c r="S59" s="229">
        <v>2500</v>
      </c>
      <c r="T59" s="183"/>
    </row>
    <row r="60" spans="2:20" ht="12" customHeight="1">
      <c r="B60" s="4">
        <f t="shared" si="1"/>
        <v>41635</v>
      </c>
      <c r="C60" s="4"/>
      <c r="D60" s="228">
        <v>97.34</v>
      </c>
      <c r="E60" s="183"/>
      <c r="F60" s="183"/>
      <c r="G60" s="229">
        <v>5205</v>
      </c>
      <c r="H60" s="183"/>
      <c r="I60" s="183"/>
      <c r="J60" s="230">
        <v>89.8</v>
      </c>
      <c r="K60" s="183"/>
      <c r="L60" s="183"/>
      <c r="M60" s="229">
        <v>3832</v>
      </c>
      <c r="N60" s="183"/>
      <c r="O60" s="228"/>
      <c r="P60" s="228">
        <v>96.57</v>
      </c>
      <c r="Q60" s="183"/>
      <c r="R60" s="183"/>
      <c r="S60" s="229">
        <v>1976</v>
      </c>
      <c r="T60" s="183"/>
    </row>
    <row r="61" spans="2:20" ht="5.25" customHeight="1">
      <c r="B61" s="5"/>
      <c r="C61" s="5"/>
      <c r="G61" s="232"/>
      <c r="M61" s="232"/>
      <c r="S61" s="232"/>
    </row>
    <row r="62" spans="2:20">
      <c r="B62" s="233" t="s">
        <v>290</v>
      </c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</row>
    <row r="63" spans="2:20"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</row>
    <row r="64" spans="2:20">
      <c r="B64" s="234" t="s">
        <v>291</v>
      </c>
    </row>
  </sheetData>
  <mergeCells count="10">
    <mergeCell ref="B62:S63"/>
    <mergeCell ref="D6:H6"/>
    <mergeCell ref="J6:N6"/>
    <mergeCell ref="P6:T6"/>
    <mergeCell ref="D8:E8"/>
    <mergeCell ref="G8:H8"/>
    <mergeCell ref="J8:K8"/>
    <mergeCell ref="M8:N8"/>
    <mergeCell ref="P8:Q8"/>
    <mergeCell ref="S8:T8"/>
  </mergeCells>
  <pageMargins left="0.6" right="0.56000000000000005" top="0.17" bottom="0.17" header="0.17" footer="0.17"/>
  <pageSetup orientation="portrait" r:id="rId1"/>
  <headerFooter>
    <oddFooter>&amp;C&amp;"Arial,Regular"&amp;9 48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V62"/>
  <sheetViews>
    <sheetView zoomScaleNormal="100" zoomScaleSheetLayoutView="100" workbookViewId="0">
      <selection activeCell="A6" sqref="A6"/>
    </sheetView>
  </sheetViews>
  <sheetFormatPr defaultColWidth="9" defaultRowHeight="12"/>
  <cols>
    <col min="1" max="1" width="9" style="2"/>
    <col min="2" max="2" width="8" style="2" customWidth="1"/>
    <col min="3" max="3" width="1.625" style="2" customWidth="1"/>
    <col min="4" max="4" width="7.625" style="2" customWidth="1"/>
    <col min="5" max="5" width="2.625" style="2" customWidth="1"/>
    <col min="6" max="6" width="0.625" style="2" customWidth="1"/>
    <col min="7" max="7" width="7.125" style="2" customWidth="1"/>
    <col min="8" max="8" width="3.125" style="2" customWidth="1"/>
    <col min="9" max="9" width="6.625" style="2" customWidth="1"/>
    <col min="10" max="10" width="7.625" style="2" customWidth="1"/>
    <col min="11" max="11" width="2.625" style="2" customWidth="1"/>
    <col min="12" max="12" width="0.625" style="2" customWidth="1"/>
    <col min="13" max="13" width="7.125" style="2" customWidth="1"/>
    <col min="14" max="14" width="3.125" style="2" customWidth="1"/>
    <col min="15" max="15" width="6.625" style="2" customWidth="1"/>
    <col min="16" max="16" width="7.625" style="2" customWidth="1"/>
    <col min="17" max="17" width="2.625" style="2" customWidth="1"/>
    <col min="18" max="18" width="0.625" style="2" customWidth="1"/>
    <col min="19" max="19" width="7.125" style="2" customWidth="1"/>
    <col min="20" max="20" width="3.125" style="2" customWidth="1"/>
    <col min="21" max="16384" width="9" style="2"/>
  </cols>
  <sheetData>
    <row r="2" spans="2:20">
      <c r="D2" s="2" t="s">
        <v>292</v>
      </c>
    </row>
    <row r="3" spans="2:20">
      <c r="D3" s="2" t="s">
        <v>282</v>
      </c>
    </row>
    <row r="4" spans="2:20">
      <c r="D4" s="2" t="s">
        <v>283</v>
      </c>
    </row>
    <row r="5" spans="2:20" ht="12" customHeight="1">
      <c r="D5" s="2" t="s">
        <v>284</v>
      </c>
    </row>
    <row r="6" spans="2:20" ht="15.75" customHeight="1">
      <c r="B6" s="10"/>
      <c r="C6" s="10"/>
      <c r="D6" s="30" t="s">
        <v>41</v>
      </c>
      <c r="E6" s="30"/>
      <c r="F6" s="30"/>
      <c r="G6" s="30"/>
      <c r="H6" s="30"/>
      <c r="I6" s="10"/>
      <c r="J6" s="30" t="s">
        <v>38</v>
      </c>
      <c r="K6" s="30"/>
      <c r="L6" s="30"/>
      <c r="M6" s="30"/>
      <c r="N6" s="30"/>
      <c r="O6"/>
      <c r="P6" s="30" t="s">
        <v>39</v>
      </c>
      <c r="Q6" s="30"/>
      <c r="R6" s="30"/>
      <c r="S6" s="30"/>
      <c r="T6" s="30"/>
    </row>
    <row r="7" spans="2:20" ht="5.2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ht="12" customHeight="1">
      <c r="D8" s="9" t="s">
        <v>288</v>
      </c>
      <c r="E8" s="9"/>
      <c r="F8"/>
      <c r="G8" s="9" t="s">
        <v>289</v>
      </c>
      <c r="H8" s="9"/>
      <c r="I8" s="3"/>
      <c r="J8" s="9" t="s">
        <v>288</v>
      </c>
      <c r="K8" s="9"/>
      <c r="L8"/>
      <c r="M8" s="9" t="s">
        <v>289</v>
      </c>
      <c r="N8" s="9"/>
      <c r="O8" s="3"/>
      <c r="P8" s="9" t="s">
        <v>288</v>
      </c>
      <c r="Q8" s="9"/>
      <c r="R8"/>
      <c r="S8" s="9" t="s">
        <v>289</v>
      </c>
      <c r="T8" s="9"/>
    </row>
    <row r="9" spans="2:20" ht="12" customHeight="1">
      <c r="B9" s="4">
        <v>41278</v>
      </c>
      <c r="C9" s="4"/>
      <c r="D9" s="218">
        <v>105.34</v>
      </c>
      <c r="E9" s="183"/>
      <c r="F9" s="183"/>
      <c r="G9" s="219">
        <v>1403</v>
      </c>
      <c r="H9" s="183"/>
      <c r="I9" s="183"/>
      <c r="J9" s="235">
        <v>103.14</v>
      </c>
      <c r="K9" s="183"/>
      <c r="L9" s="183"/>
      <c r="M9" s="219">
        <v>1860</v>
      </c>
      <c r="N9" s="183"/>
      <c r="O9" s="220"/>
      <c r="P9" s="236">
        <v>113</v>
      </c>
      <c r="Q9" s="183"/>
      <c r="R9" s="183"/>
      <c r="S9" s="219">
        <v>1560</v>
      </c>
      <c r="T9" s="183"/>
    </row>
    <row r="10" spans="2:20" ht="12" customHeight="1">
      <c r="B10" s="4">
        <f t="shared" ref="B10:B16" si="0">B9+7</f>
        <v>41285</v>
      </c>
      <c r="C10" s="4"/>
      <c r="D10" s="218">
        <v>103.7</v>
      </c>
      <c r="E10" s="183"/>
      <c r="F10" s="183"/>
      <c r="G10" s="221">
        <v>1508</v>
      </c>
      <c r="H10" s="183"/>
      <c r="I10" s="183"/>
      <c r="J10" s="235">
        <v>97.08</v>
      </c>
      <c r="K10" s="183"/>
      <c r="L10" s="183"/>
      <c r="M10" s="221">
        <v>1683</v>
      </c>
      <c r="N10" s="183"/>
      <c r="O10" s="220"/>
      <c r="P10" s="236">
        <v>109.03</v>
      </c>
      <c r="Q10" s="183"/>
      <c r="R10" s="183"/>
      <c r="S10" s="221">
        <v>1799</v>
      </c>
      <c r="T10" s="183"/>
    </row>
    <row r="11" spans="2:20" ht="12" customHeight="1">
      <c r="B11" s="4">
        <f t="shared" si="0"/>
        <v>41292</v>
      </c>
      <c r="C11" s="4"/>
      <c r="D11" s="218">
        <v>102.96</v>
      </c>
      <c r="E11" s="183"/>
      <c r="F11" s="183"/>
      <c r="G11" s="221">
        <v>1438</v>
      </c>
      <c r="H11" s="183"/>
      <c r="I11" s="183"/>
      <c r="J11" s="235">
        <v>95.16</v>
      </c>
      <c r="K11" s="183"/>
      <c r="L11" s="183"/>
      <c r="M11" s="221">
        <v>1955</v>
      </c>
      <c r="N11" s="183"/>
      <c r="O11" s="220"/>
      <c r="P11" s="236">
        <v>105.84</v>
      </c>
      <c r="Q11" s="183"/>
      <c r="R11" s="183"/>
      <c r="S11" s="221">
        <v>2041</v>
      </c>
      <c r="T11" s="183"/>
    </row>
    <row r="12" spans="2:20" ht="12" customHeight="1">
      <c r="B12" s="4">
        <f t="shared" si="0"/>
        <v>41299</v>
      </c>
      <c r="C12" s="4"/>
      <c r="D12" s="218">
        <v>102.68</v>
      </c>
      <c r="E12" s="183"/>
      <c r="F12" s="183"/>
      <c r="G12" s="221">
        <v>1473</v>
      </c>
      <c r="H12" s="183"/>
      <c r="I12" s="183"/>
      <c r="J12" s="235">
        <v>91.55</v>
      </c>
      <c r="K12" s="183"/>
      <c r="L12" s="183"/>
      <c r="M12" s="221">
        <v>2360</v>
      </c>
      <c r="N12" s="183"/>
      <c r="O12" s="222"/>
      <c r="P12" s="236">
        <v>99.39</v>
      </c>
      <c r="Q12" s="183"/>
      <c r="R12" s="183"/>
      <c r="S12" s="221">
        <v>1538</v>
      </c>
      <c r="T12" s="183"/>
    </row>
    <row r="13" spans="2:20" ht="12" customHeight="1">
      <c r="B13" s="4">
        <f t="shared" si="0"/>
        <v>41306</v>
      </c>
      <c r="C13" s="4"/>
      <c r="D13" s="218">
        <v>101.83</v>
      </c>
      <c r="E13" s="183"/>
      <c r="F13" s="183"/>
      <c r="G13" s="221">
        <v>1473</v>
      </c>
      <c r="H13" s="183"/>
      <c r="I13" s="183"/>
      <c r="J13" s="235">
        <v>94.36</v>
      </c>
      <c r="K13" s="183"/>
      <c r="L13" s="183"/>
      <c r="M13" s="221">
        <v>1920</v>
      </c>
      <c r="N13" s="183"/>
      <c r="O13" s="220"/>
      <c r="P13" s="236">
        <v>102.12</v>
      </c>
      <c r="Q13" s="183"/>
      <c r="R13" s="183"/>
      <c r="S13" s="221">
        <v>886</v>
      </c>
      <c r="T13" s="183"/>
    </row>
    <row r="14" spans="2:20" ht="12" customHeight="1">
      <c r="B14" s="4">
        <f t="shared" si="0"/>
        <v>41313</v>
      </c>
      <c r="C14" s="4"/>
      <c r="D14" s="218">
        <v>102.35</v>
      </c>
      <c r="E14" s="183"/>
      <c r="F14" s="183"/>
      <c r="G14" s="221">
        <v>1613</v>
      </c>
      <c r="H14" s="183"/>
      <c r="I14" s="183"/>
      <c r="J14" s="235">
        <v>93.95</v>
      </c>
      <c r="K14" s="183"/>
      <c r="L14" s="183"/>
      <c r="M14" s="221">
        <v>1885</v>
      </c>
      <c r="N14" s="183"/>
      <c r="O14" s="220"/>
      <c r="P14" s="236">
        <v>101.81</v>
      </c>
      <c r="Q14" s="183"/>
      <c r="R14" s="183"/>
      <c r="S14" s="221">
        <v>1832</v>
      </c>
      <c r="T14" s="183"/>
    </row>
    <row r="15" spans="2:20" ht="12" customHeight="1">
      <c r="B15" s="4">
        <f t="shared" si="0"/>
        <v>41320</v>
      </c>
      <c r="C15" s="4"/>
      <c r="D15" s="218">
        <v>102.36</v>
      </c>
      <c r="E15" s="183"/>
      <c r="F15" s="183"/>
      <c r="G15" s="221">
        <v>1470</v>
      </c>
      <c r="H15" s="183"/>
      <c r="I15" s="183"/>
      <c r="J15" s="235">
        <v>96.48</v>
      </c>
      <c r="K15" s="183"/>
      <c r="L15" s="183"/>
      <c r="M15" s="221">
        <v>1600</v>
      </c>
      <c r="N15" s="183"/>
      <c r="O15" s="220"/>
      <c r="P15" s="236">
        <v>102.56</v>
      </c>
      <c r="Q15" s="183"/>
      <c r="R15" s="183"/>
      <c r="S15" s="221">
        <v>1775</v>
      </c>
      <c r="T15" s="183"/>
    </row>
    <row r="16" spans="2:20" ht="12" customHeight="1">
      <c r="B16" s="4">
        <f t="shared" si="0"/>
        <v>41327</v>
      </c>
      <c r="C16" s="4"/>
      <c r="D16" s="218">
        <v>102.61</v>
      </c>
      <c r="E16" s="183"/>
      <c r="F16" s="183"/>
      <c r="G16" s="221">
        <v>1406</v>
      </c>
      <c r="H16" s="183"/>
      <c r="I16" s="183"/>
      <c r="J16" s="235">
        <v>96.72</v>
      </c>
      <c r="K16" s="183"/>
      <c r="L16" s="183"/>
      <c r="M16" s="221">
        <v>1920</v>
      </c>
      <c r="N16" s="183"/>
      <c r="O16" s="220"/>
      <c r="P16" s="236">
        <v>104.16</v>
      </c>
      <c r="Q16" s="183"/>
      <c r="R16" s="183"/>
      <c r="S16" s="221">
        <v>1694</v>
      </c>
      <c r="T16" s="183"/>
    </row>
    <row r="17" spans="2:20" ht="12" customHeight="1">
      <c r="B17" s="4">
        <f>B16+7</f>
        <v>41334</v>
      </c>
      <c r="C17" s="4"/>
      <c r="D17" s="218">
        <v>105.59</v>
      </c>
      <c r="E17" s="183"/>
      <c r="F17" s="183"/>
      <c r="G17" s="221">
        <v>1403</v>
      </c>
      <c r="H17" s="183"/>
      <c r="I17" s="183"/>
      <c r="J17" s="235">
        <v>101.13</v>
      </c>
      <c r="K17" s="183"/>
      <c r="L17" s="183"/>
      <c r="M17" s="221">
        <v>1476</v>
      </c>
      <c r="N17" s="183"/>
      <c r="O17" s="220"/>
      <c r="P17" s="236">
        <v>108.62</v>
      </c>
      <c r="Q17" s="183"/>
      <c r="R17" s="183"/>
      <c r="S17" s="221">
        <v>1589</v>
      </c>
      <c r="T17" s="183"/>
    </row>
    <row r="18" spans="2:20" ht="12" customHeight="1">
      <c r="B18" s="4">
        <f t="shared" ref="B18:B60" si="1">B17+7</f>
        <v>41341</v>
      </c>
      <c r="C18" s="4"/>
      <c r="D18" s="218">
        <v>109.93</v>
      </c>
      <c r="E18" s="183"/>
      <c r="F18" s="183"/>
      <c r="G18" s="221">
        <v>1473</v>
      </c>
      <c r="H18" s="183"/>
      <c r="I18" s="183"/>
      <c r="J18" s="235">
        <v>103.72</v>
      </c>
      <c r="K18" s="183"/>
      <c r="L18" s="183"/>
      <c r="M18" s="221">
        <v>1940</v>
      </c>
      <c r="N18" s="183"/>
      <c r="O18" s="220"/>
      <c r="P18" s="236">
        <v>110.36</v>
      </c>
      <c r="Q18" s="183"/>
      <c r="R18" s="183"/>
      <c r="S18" s="221">
        <v>1750</v>
      </c>
      <c r="T18" s="183"/>
    </row>
    <row r="19" spans="2:20" ht="12" customHeight="1">
      <c r="B19" s="4">
        <f t="shared" si="1"/>
        <v>41348</v>
      </c>
      <c r="C19" s="4"/>
      <c r="D19" s="218">
        <v>109.9</v>
      </c>
      <c r="E19" s="183"/>
      <c r="F19" s="183"/>
      <c r="G19" s="221">
        <v>1618</v>
      </c>
      <c r="H19" s="183"/>
      <c r="I19" s="183"/>
      <c r="J19" s="235">
        <v>104.18</v>
      </c>
      <c r="K19" s="183"/>
      <c r="L19" s="183"/>
      <c r="M19" s="221">
        <v>2120</v>
      </c>
      <c r="N19" s="183"/>
      <c r="O19" s="220"/>
      <c r="P19" s="236">
        <v>110.59</v>
      </c>
      <c r="Q19" s="183"/>
      <c r="R19" s="183"/>
      <c r="S19" s="221">
        <v>2000</v>
      </c>
      <c r="T19" s="183"/>
    </row>
    <row r="20" spans="2:20" ht="12" customHeight="1">
      <c r="B20" s="4">
        <f t="shared" si="1"/>
        <v>41355</v>
      </c>
      <c r="C20" s="4"/>
      <c r="D20" s="218">
        <v>107.67</v>
      </c>
      <c r="E20" s="183"/>
      <c r="F20" s="183"/>
      <c r="G20" s="221">
        <v>1508</v>
      </c>
      <c r="H20" s="183"/>
      <c r="I20" s="183"/>
      <c r="J20" s="235">
        <v>103.46</v>
      </c>
      <c r="K20" s="183"/>
      <c r="L20" s="183"/>
      <c r="M20" s="221">
        <v>1670</v>
      </c>
      <c r="N20" s="183"/>
      <c r="O20" s="220"/>
      <c r="P20" s="236">
        <v>109.45</v>
      </c>
      <c r="Q20" s="183"/>
      <c r="R20" s="183"/>
      <c r="S20" s="221">
        <v>1697</v>
      </c>
      <c r="T20" s="183"/>
    </row>
    <row r="21" spans="2:20" ht="12" customHeight="1">
      <c r="B21" s="4">
        <f t="shared" si="1"/>
        <v>41362</v>
      </c>
      <c r="C21" s="4"/>
      <c r="D21" s="218">
        <v>107.17</v>
      </c>
      <c r="E21" s="183"/>
      <c r="F21" s="183"/>
      <c r="G21" s="221">
        <v>1438</v>
      </c>
      <c r="H21" s="183"/>
      <c r="I21" s="183"/>
      <c r="J21" s="235">
        <v>102.58</v>
      </c>
      <c r="K21" s="183"/>
      <c r="L21" s="183"/>
      <c r="M21" s="221">
        <v>2000</v>
      </c>
      <c r="N21" s="183"/>
      <c r="O21" s="220"/>
      <c r="P21" s="236">
        <v>110.65</v>
      </c>
      <c r="Q21" s="183"/>
      <c r="R21" s="183"/>
      <c r="S21" s="221">
        <v>1139</v>
      </c>
      <c r="T21" s="183"/>
    </row>
    <row r="22" spans="2:20" ht="12" customHeight="1">
      <c r="B22" s="4">
        <f t="shared" si="1"/>
        <v>41369</v>
      </c>
      <c r="C22" s="4"/>
      <c r="D22" s="218">
        <v>107.3</v>
      </c>
      <c r="E22" s="183"/>
      <c r="F22" s="183"/>
      <c r="G22" s="221">
        <v>1438</v>
      </c>
      <c r="H22" s="183"/>
      <c r="I22" s="183"/>
      <c r="J22" s="235">
        <v>102.93</v>
      </c>
      <c r="K22" s="183"/>
      <c r="L22" s="183"/>
      <c r="M22" s="221">
        <v>1840</v>
      </c>
      <c r="N22" s="183"/>
      <c r="O22" s="220"/>
      <c r="P22" s="236">
        <v>110.51</v>
      </c>
      <c r="Q22" s="183"/>
      <c r="R22" s="183"/>
      <c r="S22" s="221">
        <v>1046</v>
      </c>
      <c r="T22" s="183"/>
    </row>
    <row r="23" spans="2:20" ht="12" customHeight="1">
      <c r="B23" s="4">
        <f t="shared" si="1"/>
        <v>41376</v>
      </c>
      <c r="C23" s="4"/>
      <c r="D23" s="218">
        <v>107.07</v>
      </c>
      <c r="E23" s="183"/>
      <c r="F23" s="183"/>
      <c r="G23" s="221">
        <v>1578</v>
      </c>
      <c r="H23" s="183"/>
      <c r="I23" s="183"/>
      <c r="J23" s="235">
        <v>102.65</v>
      </c>
      <c r="K23" s="183"/>
      <c r="L23" s="183"/>
      <c r="M23" s="221">
        <v>1840</v>
      </c>
      <c r="N23" s="183"/>
      <c r="O23" s="220"/>
      <c r="P23" s="236">
        <v>109.6</v>
      </c>
      <c r="Q23" s="183"/>
      <c r="R23" s="183"/>
      <c r="S23" s="221">
        <v>1825</v>
      </c>
      <c r="T23" s="183"/>
    </row>
    <row r="24" spans="2:20" ht="12" customHeight="1">
      <c r="B24" s="4">
        <f t="shared" si="1"/>
        <v>41383</v>
      </c>
      <c r="C24" s="4"/>
      <c r="D24" s="218">
        <v>107.32</v>
      </c>
      <c r="E24" s="183"/>
      <c r="F24" s="183"/>
      <c r="G24" s="221">
        <v>1505</v>
      </c>
      <c r="H24" s="183"/>
      <c r="I24" s="183"/>
      <c r="J24" s="235">
        <v>103.66</v>
      </c>
      <c r="K24" s="183"/>
      <c r="L24" s="183"/>
      <c r="M24" s="221">
        <v>1820</v>
      </c>
      <c r="N24" s="183"/>
      <c r="O24" s="220"/>
      <c r="P24" s="236">
        <v>110.56</v>
      </c>
      <c r="Q24" s="183"/>
      <c r="R24" s="183"/>
      <c r="S24" s="221">
        <v>1111</v>
      </c>
      <c r="T24" s="183"/>
    </row>
    <row r="25" spans="2:20" ht="12" customHeight="1">
      <c r="B25" s="4">
        <f t="shared" si="1"/>
        <v>41390</v>
      </c>
      <c r="C25" s="4"/>
      <c r="D25" s="220">
        <v>108.07</v>
      </c>
      <c r="E25" s="183"/>
      <c r="F25" s="183"/>
      <c r="G25" s="221">
        <v>1578</v>
      </c>
      <c r="H25" s="183"/>
      <c r="I25" s="183"/>
      <c r="J25" s="237">
        <v>103.19</v>
      </c>
      <c r="K25" s="183"/>
      <c r="L25" s="183"/>
      <c r="M25" s="221">
        <v>1485</v>
      </c>
      <c r="N25" s="183"/>
      <c r="O25" s="220"/>
      <c r="P25" s="236">
        <v>109.13</v>
      </c>
      <c r="Q25" s="183"/>
      <c r="R25" s="183"/>
      <c r="S25" s="221">
        <v>2058</v>
      </c>
      <c r="T25" s="183"/>
    </row>
    <row r="26" spans="2:20" ht="12" customHeight="1">
      <c r="B26" s="4">
        <f t="shared" si="1"/>
        <v>41397</v>
      </c>
      <c r="C26" s="4"/>
      <c r="D26" s="220">
        <v>108.33</v>
      </c>
      <c r="E26" s="183"/>
      <c r="F26" s="183"/>
      <c r="G26" s="221">
        <v>1621</v>
      </c>
      <c r="H26" s="183"/>
      <c r="I26" s="183"/>
      <c r="J26" s="237">
        <v>102.79</v>
      </c>
      <c r="K26" s="183"/>
      <c r="L26" s="183"/>
      <c r="M26" s="221">
        <v>1680</v>
      </c>
      <c r="N26" s="183"/>
      <c r="O26" s="220"/>
      <c r="P26" s="236">
        <v>107.67</v>
      </c>
      <c r="Q26" s="183"/>
      <c r="R26" s="183"/>
      <c r="S26" s="221">
        <v>1307</v>
      </c>
      <c r="T26" s="183"/>
    </row>
    <row r="27" spans="2:20" ht="12" customHeight="1">
      <c r="B27" s="4">
        <f t="shared" si="1"/>
        <v>41404</v>
      </c>
      <c r="C27" s="4"/>
      <c r="D27" s="183">
        <v>108.23</v>
      </c>
      <c r="E27" s="183"/>
      <c r="F27" s="183"/>
      <c r="G27" s="223">
        <v>1508</v>
      </c>
      <c r="H27" s="183"/>
      <c r="I27" s="183"/>
      <c r="J27" s="183">
        <v>103.76</v>
      </c>
      <c r="K27" s="183"/>
      <c r="L27" s="183"/>
      <c r="M27" s="223">
        <v>1980</v>
      </c>
      <c r="N27" s="183"/>
      <c r="O27" s="183"/>
      <c r="P27" s="238">
        <v>108.6</v>
      </c>
      <c r="Q27" s="183"/>
      <c r="R27" s="183"/>
      <c r="S27" s="223">
        <v>1672</v>
      </c>
      <c r="T27" s="183"/>
    </row>
    <row r="28" spans="2:20" ht="12" customHeight="1">
      <c r="B28" s="4">
        <f t="shared" si="1"/>
        <v>41411</v>
      </c>
      <c r="C28" s="4"/>
      <c r="D28" s="183">
        <v>112.82</v>
      </c>
      <c r="E28" s="183"/>
      <c r="F28" s="183"/>
      <c r="G28" s="223">
        <v>1508</v>
      </c>
      <c r="H28" s="183"/>
      <c r="I28" s="183"/>
      <c r="J28" s="183">
        <v>108.54</v>
      </c>
      <c r="K28" s="183"/>
      <c r="L28" s="183"/>
      <c r="M28" s="223">
        <v>2360</v>
      </c>
      <c r="N28" s="183"/>
      <c r="O28" s="183"/>
      <c r="P28" s="238">
        <v>112.33</v>
      </c>
      <c r="Q28" s="183"/>
      <c r="R28" s="183"/>
      <c r="S28" s="223">
        <v>1706</v>
      </c>
      <c r="T28" s="183"/>
    </row>
    <row r="29" spans="2:20" ht="12" customHeight="1">
      <c r="B29" s="4">
        <f t="shared" si="1"/>
        <v>41418</v>
      </c>
      <c r="C29" s="4"/>
      <c r="D29" s="183">
        <v>114.88</v>
      </c>
      <c r="E29" s="183"/>
      <c r="F29" s="183"/>
      <c r="G29" s="223">
        <v>1505</v>
      </c>
      <c r="H29" s="183"/>
      <c r="I29" s="183"/>
      <c r="J29" s="183">
        <v>110.16</v>
      </c>
      <c r="K29" s="183"/>
      <c r="L29" s="183"/>
      <c r="M29" s="223">
        <v>1805</v>
      </c>
      <c r="N29" s="183"/>
      <c r="O29" s="183"/>
      <c r="P29" s="238">
        <v>114.82</v>
      </c>
      <c r="Q29" s="183"/>
      <c r="R29" s="183"/>
      <c r="S29" s="223">
        <v>1389</v>
      </c>
      <c r="T29" s="183"/>
    </row>
    <row r="30" spans="2:20" ht="12" customHeight="1">
      <c r="B30" s="4">
        <f t="shared" si="1"/>
        <v>41425</v>
      </c>
      <c r="C30" s="4"/>
      <c r="D30" s="183">
        <v>114.75</v>
      </c>
      <c r="E30" s="183"/>
      <c r="F30" s="183"/>
      <c r="G30" s="223">
        <v>1511</v>
      </c>
      <c r="H30" s="183"/>
      <c r="I30" s="183"/>
      <c r="J30" s="183">
        <v>110.14</v>
      </c>
      <c r="K30" s="183"/>
      <c r="L30" s="183"/>
      <c r="M30" s="223">
        <v>1560</v>
      </c>
      <c r="N30" s="183"/>
      <c r="O30" s="183"/>
      <c r="P30" s="238">
        <v>113.35</v>
      </c>
      <c r="Q30" s="183"/>
      <c r="R30" s="183"/>
      <c r="S30" s="223">
        <v>1364</v>
      </c>
      <c r="T30" s="183"/>
    </row>
    <row r="31" spans="2:20" ht="12" customHeight="1">
      <c r="B31" s="4">
        <f t="shared" si="1"/>
        <v>41432</v>
      </c>
      <c r="C31" s="4"/>
      <c r="D31" s="183">
        <v>113.62</v>
      </c>
      <c r="E31" s="183"/>
      <c r="F31" s="183"/>
      <c r="G31" s="223">
        <v>1508</v>
      </c>
      <c r="H31" s="183"/>
      <c r="I31" s="183"/>
      <c r="J31" s="183">
        <v>104.86</v>
      </c>
      <c r="K31" s="183"/>
      <c r="L31" s="183"/>
      <c r="M31" s="223">
        <v>1765</v>
      </c>
      <c r="N31" s="183"/>
      <c r="O31" s="183"/>
      <c r="P31" s="238">
        <v>111.93</v>
      </c>
      <c r="Q31" s="183"/>
      <c r="R31" s="183"/>
      <c r="S31" s="223">
        <v>1511</v>
      </c>
      <c r="T31" s="183"/>
    </row>
    <row r="32" spans="2:20" ht="12" customHeight="1">
      <c r="B32" s="4">
        <f t="shared" si="1"/>
        <v>41439</v>
      </c>
      <c r="C32" s="4"/>
      <c r="D32" s="183">
        <v>112.79</v>
      </c>
      <c r="E32" s="183"/>
      <c r="F32" s="183"/>
      <c r="G32" s="223">
        <v>1543</v>
      </c>
      <c r="H32" s="183"/>
      <c r="I32" s="183"/>
      <c r="J32" s="183">
        <v>102.51</v>
      </c>
      <c r="K32" s="183"/>
      <c r="L32" s="183"/>
      <c r="M32" s="223">
        <v>1930</v>
      </c>
      <c r="N32" s="183"/>
      <c r="O32" s="183"/>
      <c r="P32" s="238">
        <v>108.35</v>
      </c>
      <c r="Q32" s="183"/>
      <c r="R32" s="183"/>
      <c r="S32" s="223">
        <v>1487</v>
      </c>
      <c r="T32" s="183"/>
    </row>
    <row r="33" spans="2:20" ht="12" customHeight="1">
      <c r="B33" s="4">
        <f t="shared" si="1"/>
        <v>41446</v>
      </c>
      <c r="C33" s="4"/>
      <c r="D33" s="183">
        <v>110.14</v>
      </c>
      <c r="E33" s="183"/>
      <c r="F33" s="183"/>
      <c r="G33" s="223">
        <v>1438</v>
      </c>
      <c r="H33" s="183"/>
      <c r="I33" s="183"/>
      <c r="J33" s="183">
        <v>101.85</v>
      </c>
      <c r="K33" s="183"/>
      <c r="L33" s="183"/>
      <c r="M33" s="223">
        <v>1965</v>
      </c>
      <c r="N33" s="183"/>
      <c r="O33" s="183"/>
      <c r="P33" s="238">
        <v>104.84</v>
      </c>
      <c r="Q33" s="183"/>
      <c r="R33" s="183"/>
      <c r="S33" s="223">
        <v>1456</v>
      </c>
      <c r="T33" s="183"/>
    </row>
    <row r="34" spans="2:20" ht="12" customHeight="1">
      <c r="B34" s="4">
        <f t="shared" si="1"/>
        <v>41453</v>
      </c>
      <c r="C34" s="4"/>
      <c r="D34" s="183">
        <v>106.96</v>
      </c>
      <c r="E34" s="183"/>
      <c r="F34" s="183"/>
      <c r="G34" s="223">
        <v>1543</v>
      </c>
      <c r="H34" s="183"/>
      <c r="I34" s="183"/>
      <c r="J34" s="183">
        <v>99.43</v>
      </c>
      <c r="K34" s="183"/>
      <c r="L34" s="183"/>
      <c r="M34" s="223">
        <v>1765</v>
      </c>
      <c r="N34" s="183"/>
      <c r="O34" s="183"/>
      <c r="P34" s="238">
        <v>102.19</v>
      </c>
      <c r="Q34" s="183"/>
      <c r="R34" s="183"/>
      <c r="S34" s="223">
        <v>1311</v>
      </c>
      <c r="T34" s="183"/>
    </row>
    <row r="35" spans="2:20" ht="12" customHeight="1">
      <c r="B35" s="4">
        <f t="shared" si="1"/>
        <v>41460</v>
      </c>
      <c r="C35" s="4"/>
      <c r="D35" s="183">
        <v>105.94</v>
      </c>
      <c r="E35" s="183"/>
      <c r="F35" s="183"/>
      <c r="G35" s="223">
        <v>1403</v>
      </c>
      <c r="H35" s="183"/>
      <c r="I35" s="183"/>
      <c r="J35" s="183">
        <v>98.92</v>
      </c>
      <c r="K35" s="183"/>
      <c r="L35" s="183"/>
      <c r="M35" s="223">
        <v>1985</v>
      </c>
      <c r="N35" s="183"/>
      <c r="O35" s="183"/>
      <c r="P35" s="238">
        <v>102.3</v>
      </c>
      <c r="Q35" s="183"/>
      <c r="R35" s="183"/>
      <c r="S35" s="223">
        <v>1244</v>
      </c>
      <c r="T35" s="183"/>
    </row>
    <row r="36" spans="2:20" ht="12" customHeight="1">
      <c r="B36" s="4">
        <f t="shared" si="1"/>
        <v>41467</v>
      </c>
      <c r="C36" s="4"/>
      <c r="D36" s="183">
        <v>104.99</v>
      </c>
      <c r="E36" s="183"/>
      <c r="F36" s="183"/>
      <c r="G36" s="223">
        <v>1473</v>
      </c>
      <c r="H36" s="183"/>
      <c r="I36" s="183"/>
      <c r="J36" s="183">
        <v>94.59</v>
      </c>
      <c r="K36" s="183"/>
      <c r="L36" s="183"/>
      <c r="M36" s="223">
        <v>2005</v>
      </c>
      <c r="N36" s="183"/>
      <c r="O36" s="183"/>
      <c r="P36" s="238">
        <v>98.76</v>
      </c>
      <c r="Q36" s="183"/>
      <c r="R36" s="183"/>
      <c r="S36" s="223">
        <v>1637</v>
      </c>
      <c r="T36" s="183"/>
    </row>
    <row r="37" spans="2:20" ht="12" customHeight="1">
      <c r="B37" s="4">
        <f t="shared" si="1"/>
        <v>41474</v>
      </c>
      <c r="C37" s="4"/>
      <c r="D37" s="183">
        <v>100.83</v>
      </c>
      <c r="E37" s="183"/>
      <c r="F37" s="183"/>
      <c r="G37" s="223">
        <v>1298</v>
      </c>
      <c r="H37" s="183"/>
      <c r="I37" s="183"/>
      <c r="J37" s="183">
        <v>93.44</v>
      </c>
      <c r="K37" s="183"/>
      <c r="L37" s="183"/>
      <c r="M37" s="223">
        <v>1640</v>
      </c>
      <c r="N37" s="183"/>
      <c r="O37" s="183"/>
      <c r="P37" s="238">
        <v>95.93</v>
      </c>
      <c r="Q37" s="183"/>
      <c r="R37" s="183"/>
      <c r="S37" s="223">
        <v>1300</v>
      </c>
      <c r="T37" s="183"/>
    </row>
    <row r="38" spans="2:20" ht="12" customHeight="1">
      <c r="B38" s="4">
        <f t="shared" si="1"/>
        <v>41481</v>
      </c>
      <c r="C38" s="4"/>
      <c r="D38" s="183">
        <v>99.62</v>
      </c>
      <c r="E38" s="183"/>
      <c r="F38" s="183"/>
      <c r="G38" s="223">
        <v>1443</v>
      </c>
      <c r="H38" s="183"/>
      <c r="I38" s="183"/>
      <c r="J38" s="183">
        <v>92.17</v>
      </c>
      <c r="K38" s="183"/>
      <c r="L38" s="183"/>
      <c r="M38" s="223">
        <v>1995</v>
      </c>
      <c r="N38" s="183"/>
      <c r="O38" s="183"/>
      <c r="P38" s="183">
        <v>94.62</v>
      </c>
      <c r="Q38" s="183"/>
      <c r="R38" s="183"/>
      <c r="S38" s="223">
        <v>1572</v>
      </c>
      <c r="T38" s="183"/>
    </row>
    <row r="39" spans="2:20" ht="12" customHeight="1">
      <c r="B39" s="4">
        <f t="shared" si="1"/>
        <v>41488</v>
      </c>
      <c r="C39" s="4"/>
      <c r="D39" s="183">
        <v>95.11</v>
      </c>
      <c r="E39" s="183"/>
      <c r="F39" s="183"/>
      <c r="G39" s="223">
        <v>1460</v>
      </c>
      <c r="H39" s="183"/>
      <c r="I39" s="183"/>
      <c r="J39" s="183">
        <v>84.82</v>
      </c>
      <c r="K39" s="183"/>
      <c r="L39" s="183"/>
      <c r="M39" s="223">
        <v>2205</v>
      </c>
      <c r="N39" s="183"/>
      <c r="O39" s="183"/>
      <c r="P39" s="183">
        <v>92.32</v>
      </c>
      <c r="Q39" s="183"/>
      <c r="R39" s="183"/>
      <c r="S39" s="223">
        <v>1365</v>
      </c>
      <c r="T39" s="183"/>
    </row>
    <row r="40" spans="2:20" ht="12" customHeight="1">
      <c r="B40" s="4">
        <f t="shared" si="1"/>
        <v>41495</v>
      </c>
      <c r="C40" s="4"/>
      <c r="D40" s="183">
        <v>95</v>
      </c>
      <c r="E40" s="183"/>
      <c r="F40" s="183"/>
      <c r="G40" s="223">
        <v>1274</v>
      </c>
      <c r="H40" s="183"/>
      <c r="I40" s="183"/>
      <c r="J40" s="183">
        <v>83.99</v>
      </c>
      <c r="K40" s="183"/>
      <c r="L40" s="183"/>
      <c r="M40" s="223">
        <v>2120</v>
      </c>
      <c r="N40" s="183"/>
      <c r="O40" s="183"/>
      <c r="P40" s="183">
        <v>87.19</v>
      </c>
      <c r="Q40" s="183"/>
      <c r="R40" s="183"/>
      <c r="S40" s="223">
        <v>2130</v>
      </c>
      <c r="T40" s="183"/>
    </row>
    <row r="41" spans="2:20" ht="12" customHeight="1">
      <c r="B41" s="4">
        <f t="shared" si="1"/>
        <v>41502</v>
      </c>
      <c r="C41" s="4"/>
      <c r="D41" s="183">
        <v>94.99</v>
      </c>
      <c r="E41" s="183"/>
      <c r="F41" s="183"/>
      <c r="G41" s="223">
        <v>1508</v>
      </c>
      <c r="H41" s="183"/>
      <c r="I41" s="183"/>
      <c r="J41" s="183">
        <v>85.54</v>
      </c>
      <c r="K41" s="183"/>
      <c r="L41" s="183"/>
      <c r="M41" s="223">
        <v>2320</v>
      </c>
      <c r="N41" s="183"/>
      <c r="O41" s="183"/>
      <c r="P41" s="183">
        <v>88.07</v>
      </c>
      <c r="Q41" s="183"/>
      <c r="R41" s="183"/>
      <c r="S41" s="223">
        <v>2341</v>
      </c>
      <c r="T41" s="183"/>
    </row>
    <row r="42" spans="2:20" ht="12" customHeight="1">
      <c r="B42" s="4">
        <f t="shared" si="1"/>
        <v>41509</v>
      </c>
      <c r="C42" s="4"/>
      <c r="D42" s="183">
        <v>94.79</v>
      </c>
      <c r="E42" s="183"/>
      <c r="F42" s="183"/>
      <c r="G42" s="223">
        <v>1404</v>
      </c>
      <c r="H42" s="183"/>
      <c r="I42" s="183"/>
      <c r="J42" s="183">
        <v>86.08</v>
      </c>
      <c r="K42" s="183"/>
      <c r="L42" s="183"/>
      <c r="M42" s="223">
        <v>2245</v>
      </c>
      <c r="N42" s="183"/>
      <c r="O42" s="183"/>
      <c r="P42" s="183">
        <v>88.54</v>
      </c>
      <c r="Q42" s="183"/>
      <c r="R42" s="183"/>
      <c r="S42" s="223">
        <v>2352</v>
      </c>
      <c r="T42" s="183"/>
    </row>
    <row r="43" spans="2:20" ht="12" customHeight="1">
      <c r="B43" s="4">
        <f t="shared" si="1"/>
        <v>41516</v>
      </c>
      <c r="C43" s="4"/>
      <c r="D43" s="183">
        <v>91.48</v>
      </c>
      <c r="E43" s="183"/>
      <c r="F43" s="183"/>
      <c r="G43" s="223">
        <v>1495</v>
      </c>
      <c r="H43" s="183"/>
      <c r="I43" s="183"/>
      <c r="J43" s="183">
        <v>84.71</v>
      </c>
      <c r="K43" s="183"/>
      <c r="L43" s="183"/>
      <c r="M43" s="223">
        <v>1920</v>
      </c>
      <c r="N43" s="183"/>
      <c r="O43" s="183"/>
      <c r="P43" s="183">
        <v>87.88</v>
      </c>
      <c r="Q43" s="183"/>
      <c r="R43" s="183"/>
      <c r="S43" s="223">
        <v>1485</v>
      </c>
      <c r="T43" s="183"/>
    </row>
    <row r="44" spans="2:20" ht="12" customHeight="1">
      <c r="B44" s="4">
        <f t="shared" si="1"/>
        <v>41523</v>
      </c>
      <c r="C44" s="4"/>
      <c r="D44" s="183">
        <v>91.13</v>
      </c>
      <c r="E44" s="183"/>
      <c r="F44" s="183"/>
      <c r="G44" s="223">
        <v>1333</v>
      </c>
      <c r="H44" s="183"/>
      <c r="I44" s="183"/>
      <c r="J44" s="183">
        <v>84.05</v>
      </c>
      <c r="K44" s="183"/>
      <c r="L44" s="183"/>
      <c r="M44" s="223">
        <v>2340</v>
      </c>
      <c r="N44" s="183"/>
      <c r="O44" s="183"/>
      <c r="P44" s="183">
        <v>86.66</v>
      </c>
      <c r="Q44" s="183"/>
      <c r="R44" s="183"/>
      <c r="S44" s="223">
        <v>1506</v>
      </c>
      <c r="T44" s="183"/>
    </row>
    <row r="45" spans="2:20" ht="12" customHeight="1">
      <c r="B45" s="4">
        <f t="shared" si="1"/>
        <v>41530</v>
      </c>
      <c r="C45" s="4"/>
      <c r="D45" s="183">
        <v>91.78</v>
      </c>
      <c r="E45" s="183"/>
      <c r="F45" s="183"/>
      <c r="G45" s="223">
        <v>1511</v>
      </c>
      <c r="H45" s="183"/>
      <c r="I45" s="183"/>
      <c r="J45" s="183">
        <v>86.5</v>
      </c>
      <c r="K45" s="183"/>
      <c r="L45" s="183"/>
      <c r="M45" s="223">
        <v>2275</v>
      </c>
      <c r="N45" s="183"/>
      <c r="O45" s="183"/>
      <c r="P45" s="183">
        <v>89.9</v>
      </c>
      <c r="Q45" s="183"/>
      <c r="R45" s="183"/>
      <c r="S45" s="223">
        <v>2129</v>
      </c>
      <c r="T45" s="183"/>
    </row>
    <row r="46" spans="2:20" ht="12" customHeight="1">
      <c r="B46" s="4">
        <f t="shared" si="1"/>
        <v>41537</v>
      </c>
      <c r="C46" s="4"/>
      <c r="D46" s="183">
        <v>92.39</v>
      </c>
      <c r="E46" s="183"/>
      <c r="F46" s="183"/>
      <c r="G46" s="223">
        <v>1403</v>
      </c>
      <c r="H46" s="183"/>
      <c r="I46" s="183"/>
      <c r="J46" s="183">
        <v>90</v>
      </c>
      <c r="K46" s="183"/>
      <c r="L46" s="183"/>
      <c r="M46" s="223">
        <v>2155</v>
      </c>
      <c r="N46" s="183"/>
      <c r="O46" s="183"/>
      <c r="P46" s="183">
        <v>92.59</v>
      </c>
      <c r="Q46" s="183"/>
      <c r="R46" s="183"/>
      <c r="S46" s="223">
        <v>1899</v>
      </c>
      <c r="T46" s="183"/>
    </row>
    <row r="47" spans="2:20" ht="12" customHeight="1">
      <c r="B47" s="4">
        <f t="shared" si="1"/>
        <v>41544</v>
      </c>
      <c r="C47" s="4"/>
      <c r="D47" s="183">
        <v>92.35</v>
      </c>
      <c r="E47" s="183"/>
      <c r="F47" s="183"/>
      <c r="G47" s="223">
        <v>1386</v>
      </c>
      <c r="H47" s="183"/>
      <c r="I47" s="183"/>
      <c r="J47" s="183">
        <v>88.37</v>
      </c>
      <c r="K47" s="183"/>
      <c r="L47" s="183"/>
      <c r="M47" s="223">
        <v>2315</v>
      </c>
      <c r="N47" s="183"/>
      <c r="O47" s="183"/>
      <c r="P47" s="183">
        <v>93</v>
      </c>
      <c r="Q47" s="183"/>
      <c r="R47" s="183"/>
      <c r="S47" s="223">
        <v>1504</v>
      </c>
      <c r="T47" s="183"/>
    </row>
    <row r="48" spans="2:20" ht="12" customHeight="1">
      <c r="B48" s="4">
        <f t="shared" si="1"/>
        <v>41551</v>
      </c>
      <c r="C48" s="4"/>
      <c r="D48" s="226" t="s">
        <v>218</v>
      </c>
      <c r="E48" s="226"/>
      <c r="F48" s="226"/>
      <c r="G48" s="227" t="s">
        <v>218</v>
      </c>
      <c r="H48" s="183"/>
      <c r="I48" s="183"/>
      <c r="J48" s="226" t="s">
        <v>218</v>
      </c>
      <c r="K48" s="226"/>
      <c r="L48" s="226"/>
      <c r="M48" s="227" t="s">
        <v>218</v>
      </c>
      <c r="N48" s="183"/>
      <c r="O48" s="183"/>
      <c r="P48" s="226" t="s">
        <v>218</v>
      </c>
      <c r="Q48" s="226"/>
      <c r="R48" s="226"/>
      <c r="S48" s="227" t="s">
        <v>218</v>
      </c>
      <c r="T48" s="183"/>
    </row>
    <row r="49" spans="2:22" ht="12" customHeight="1">
      <c r="B49" s="4">
        <f t="shared" si="1"/>
        <v>41558</v>
      </c>
      <c r="C49" s="4"/>
      <c r="D49" s="226" t="s">
        <v>218</v>
      </c>
      <c r="E49" s="226"/>
      <c r="F49" s="226"/>
      <c r="G49" s="227" t="s">
        <v>218</v>
      </c>
      <c r="H49" s="183"/>
      <c r="I49" s="183"/>
      <c r="J49" s="226" t="s">
        <v>218</v>
      </c>
      <c r="K49" s="226"/>
      <c r="L49" s="226"/>
      <c r="M49" s="227" t="s">
        <v>218</v>
      </c>
      <c r="N49" s="183"/>
      <c r="O49" s="183"/>
      <c r="P49" s="226" t="s">
        <v>218</v>
      </c>
      <c r="Q49" s="226"/>
      <c r="R49" s="226"/>
      <c r="S49" s="227" t="s">
        <v>218</v>
      </c>
      <c r="T49" s="183"/>
    </row>
    <row r="50" spans="2:22" ht="12" customHeight="1">
      <c r="B50" s="4">
        <f t="shared" si="1"/>
        <v>41565</v>
      </c>
      <c r="C50" s="4"/>
      <c r="D50" s="183">
        <v>91.65</v>
      </c>
      <c r="E50" s="183"/>
      <c r="F50" s="183"/>
      <c r="G50" s="225">
        <v>1316</v>
      </c>
      <c r="H50" s="183"/>
      <c r="I50" s="183"/>
      <c r="J50" s="183">
        <v>86.99</v>
      </c>
      <c r="K50" s="183"/>
      <c r="L50" s="183"/>
      <c r="M50" s="225">
        <v>1830</v>
      </c>
      <c r="N50" s="183"/>
      <c r="O50" s="183"/>
      <c r="P50" s="183">
        <v>90.62</v>
      </c>
      <c r="Q50" s="183"/>
      <c r="R50" s="183"/>
      <c r="S50" s="225">
        <v>1596</v>
      </c>
      <c r="T50" s="183"/>
    </row>
    <row r="51" spans="2:22" ht="12" customHeight="1">
      <c r="B51" s="4">
        <f t="shared" si="1"/>
        <v>41572</v>
      </c>
      <c r="C51" s="4"/>
      <c r="D51" s="183">
        <v>91.16</v>
      </c>
      <c r="E51" s="183"/>
      <c r="F51" s="183"/>
      <c r="G51" s="225">
        <v>1438</v>
      </c>
      <c r="H51" s="183"/>
      <c r="I51" s="183"/>
      <c r="J51" s="183">
        <v>84.97</v>
      </c>
      <c r="K51" s="183"/>
      <c r="L51" s="183"/>
      <c r="M51" s="225">
        <v>2320</v>
      </c>
      <c r="N51" s="183"/>
      <c r="O51" s="183"/>
      <c r="P51" s="183">
        <v>90.8</v>
      </c>
      <c r="Q51" s="183"/>
      <c r="R51" s="183"/>
      <c r="S51" s="225">
        <v>1960</v>
      </c>
      <c r="T51" s="183"/>
      <c r="V51" s="183"/>
    </row>
    <row r="52" spans="2:22" ht="12" customHeight="1">
      <c r="B52" s="4">
        <f t="shared" si="1"/>
        <v>41579</v>
      </c>
      <c r="C52" s="4"/>
      <c r="D52" s="183">
        <v>90.25</v>
      </c>
      <c r="E52" s="183"/>
      <c r="F52" s="183"/>
      <c r="G52" s="225">
        <v>1365</v>
      </c>
      <c r="H52" s="183"/>
      <c r="I52" s="183"/>
      <c r="J52" s="183">
        <v>84.3</v>
      </c>
      <c r="K52" s="183"/>
      <c r="L52" s="183"/>
      <c r="M52" s="225">
        <v>2150</v>
      </c>
      <c r="N52" s="183"/>
      <c r="O52" s="183"/>
      <c r="P52" s="183">
        <v>86.87</v>
      </c>
      <c r="Q52" s="183"/>
      <c r="R52" s="183"/>
      <c r="S52" s="225">
        <v>2216</v>
      </c>
      <c r="T52" s="183"/>
      <c r="V52" s="183"/>
    </row>
    <row r="53" spans="2:22" ht="12" customHeight="1">
      <c r="B53" s="4">
        <f t="shared" si="1"/>
        <v>41586</v>
      </c>
      <c r="C53" s="4"/>
      <c r="D53" s="183">
        <v>93.08</v>
      </c>
      <c r="E53" s="183"/>
      <c r="F53" s="183"/>
      <c r="G53" s="225">
        <v>1455</v>
      </c>
      <c r="H53" s="183"/>
      <c r="I53" s="183"/>
      <c r="J53" s="183">
        <v>86.6</v>
      </c>
      <c r="K53" s="183"/>
      <c r="L53" s="183"/>
      <c r="M53" s="225">
        <v>2035</v>
      </c>
      <c r="N53" s="183"/>
      <c r="O53" s="183"/>
      <c r="P53" s="183">
        <v>88.5</v>
      </c>
      <c r="Q53" s="183"/>
      <c r="R53" s="183"/>
      <c r="S53" s="225">
        <v>1852</v>
      </c>
      <c r="T53" s="183"/>
      <c r="V53" s="183"/>
    </row>
    <row r="54" spans="2:22" ht="12" customHeight="1">
      <c r="B54" s="4">
        <f t="shared" si="1"/>
        <v>41593</v>
      </c>
      <c r="C54" s="4"/>
      <c r="D54" s="183">
        <v>97.13</v>
      </c>
      <c r="E54" s="183"/>
      <c r="F54" s="183"/>
      <c r="G54" s="225">
        <v>1422</v>
      </c>
      <c r="H54" s="183"/>
      <c r="I54" s="183"/>
      <c r="J54" s="183">
        <v>90.3</v>
      </c>
      <c r="K54" s="183"/>
      <c r="L54" s="183"/>
      <c r="M54" s="225">
        <v>2595</v>
      </c>
      <c r="N54" s="183"/>
      <c r="O54" s="183"/>
      <c r="P54" s="183">
        <v>95.05</v>
      </c>
      <c r="Q54" s="183"/>
      <c r="R54" s="183"/>
      <c r="S54" s="225">
        <v>2149</v>
      </c>
      <c r="T54" s="183"/>
      <c r="V54" s="183"/>
    </row>
    <row r="55" spans="2:22" ht="12" customHeight="1">
      <c r="B55" s="4">
        <f t="shared" si="1"/>
        <v>41600</v>
      </c>
      <c r="C55" s="4"/>
      <c r="D55" s="183">
        <v>96.2</v>
      </c>
      <c r="E55" s="183"/>
      <c r="F55" s="183"/>
      <c r="G55" s="225">
        <v>1368</v>
      </c>
      <c r="H55" s="183"/>
      <c r="I55" s="183"/>
      <c r="J55" s="183">
        <v>90.62</v>
      </c>
      <c r="K55" s="183"/>
      <c r="L55" s="183"/>
      <c r="M55" s="225">
        <v>2475</v>
      </c>
      <c r="N55" s="183"/>
      <c r="O55" s="183"/>
      <c r="P55" s="183">
        <v>95.82</v>
      </c>
      <c r="Q55" s="183"/>
      <c r="R55" s="183"/>
      <c r="S55" s="225">
        <v>1634</v>
      </c>
      <c r="T55" s="183"/>
      <c r="V55" s="226"/>
    </row>
    <row r="56" spans="2:22" ht="12" customHeight="1">
      <c r="B56" s="4">
        <f t="shared" si="1"/>
        <v>41607</v>
      </c>
      <c r="C56" s="4"/>
      <c r="D56" s="239">
        <v>96.76</v>
      </c>
      <c r="E56" s="183"/>
      <c r="F56" s="183"/>
      <c r="G56" s="225">
        <v>1352</v>
      </c>
      <c r="H56" s="183"/>
      <c r="I56" s="183"/>
      <c r="J56" s="226">
        <v>89.95</v>
      </c>
      <c r="K56" s="183"/>
      <c r="L56" s="183"/>
      <c r="M56" s="225">
        <v>2355</v>
      </c>
      <c r="N56" s="183"/>
      <c r="O56" s="183"/>
      <c r="P56" s="239">
        <v>94.03</v>
      </c>
      <c r="Q56" s="183"/>
      <c r="R56" s="183"/>
      <c r="S56" s="225">
        <v>1276</v>
      </c>
      <c r="T56" s="183"/>
    </row>
    <row r="57" spans="2:22" ht="12" customHeight="1">
      <c r="B57" s="4">
        <f t="shared" si="1"/>
        <v>41614</v>
      </c>
      <c r="C57" s="4"/>
      <c r="D57" s="228">
        <v>96.75</v>
      </c>
      <c r="E57" s="183"/>
      <c r="F57" s="183"/>
      <c r="G57" s="229">
        <v>1365</v>
      </c>
      <c r="H57" s="183"/>
      <c r="I57" s="183"/>
      <c r="J57" s="228">
        <v>91.05</v>
      </c>
      <c r="K57" s="183"/>
      <c r="L57" s="183"/>
      <c r="M57" s="229">
        <v>2235</v>
      </c>
      <c r="N57" s="183"/>
      <c r="O57" s="228"/>
      <c r="P57" s="228">
        <v>92.65</v>
      </c>
      <c r="Q57" s="183"/>
      <c r="R57" s="183"/>
      <c r="S57" s="229">
        <v>1841</v>
      </c>
      <c r="T57" s="183"/>
    </row>
    <row r="58" spans="2:22" ht="12" customHeight="1">
      <c r="B58" s="4">
        <f t="shared" si="1"/>
        <v>41621</v>
      </c>
      <c r="C58" s="4"/>
      <c r="D58" s="228">
        <v>96.55</v>
      </c>
      <c r="E58" s="183"/>
      <c r="F58" s="183"/>
      <c r="G58" s="229">
        <v>1438</v>
      </c>
      <c r="H58" s="183"/>
      <c r="I58" s="183"/>
      <c r="J58" s="228">
        <v>90.57</v>
      </c>
      <c r="K58" s="183"/>
      <c r="L58" s="183"/>
      <c r="M58" s="229">
        <v>2355</v>
      </c>
      <c r="N58" s="183"/>
      <c r="O58" s="228"/>
      <c r="P58" s="228">
        <v>93.47</v>
      </c>
      <c r="Q58" s="183"/>
      <c r="R58" s="183"/>
      <c r="S58" s="229">
        <v>1711</v>
      </c>
      <c r="T58" s="183"/>
    </row>
    <row r="59" spans="2:22" ht="12" customHeight="1">
      <c r="B59" s="4">
        <f t="shared" si="1"/>
        <v>41628</v>
      </c>
      <c r="C59" s="4"/>
      <c r="D59" s="228">
        <v>95.95</v>
      </c>
      <c r="E59" s="183"/>
      <c r="F59" s="183"/>
      <c r="G59" s="229">
        <v>1393</v>
      </c>
      <c r="H59" s="183"/>
      <c r="I59" s="183"/>
      <c r="J59" s="230">
        <v>90.9</v>
      </c>
      <c r="K59" s="183"/>
      <c r="L59" s="183"/>
      <c r="M59" s="229">
        <v>2335</v>
      </c>
      <c r="N59" s="183"/>
      <c r="O59" s="228"/>
      <c r="P59" s="228">
        <v>94.35</v>
      </c>
      <c r="Q59" s="183"/>
      <c r="R59" s="183"/>
      <c r="S59" s="229">
        <v>2185</v>
      </c>
      <c r="T59" s="183"/>
    </row>
    <row r="60" spans="2:22" ht="12" customHeight="1">
      <c r="B60" s="4">
        <f t="shared" si="1"/>
        <v>41635</v>
      </c>
      <c r="C60" s="4"/>
      <c r="D60" s="228">
        <v>96.54</v>
      </c>
      <c r="E60" s="183"/>
      <c r="F60" s="183"/>
      <c r="G60" s="229">
        <v>1421</v>
      </c>
      <c r="H60" s="183"/>
      <c r="I60" s="183"/>
      <c r="J60" s="230">
        <v>90.7</v>
      </c>
      <c r="K60" s="183"/>
      <c r="L60" s="183"/>
      <c r="M60" s="229">
        <v>2350</v>
      </c>
      <c r="N60" s="183"/>
      <c r="O60" s="228"/>
      <c r="P60" s="228">
        <v>95.11</v>
      </c>
      <c r="Q60" s="183"/>
      <c r="R60" s="183"/>
      <c r="S60" s="229">
        <v>1621</v>
      </c>
      <c r="T60" s="183"/>
    </row>
    <row r="61" spans="2:22" ht="5.25" customHeight="1">
      <c r="B61" s="5"/>
      <c r="C61" s="5"/>
      <c r="G61" s="232"/>
      <c r="M61" s="232"/>
      <c r="S61" s="232"/>
    </row>
    <row r="62" spans="2:22">
      <c r="B62" s="234" t="s">
        <v>291</v>
      </c>
      <c r="G62" s="232"/>
      <c r="M62" s="232"/>
      <c r="S62" s="232"/>
    </row>
  </sheetData>
  <mergeCells count="9">
    <mergeCell ref="D6:H6"/>
    <mergeCell ref="J6:N6"/>
    <mergeCell ref="P6:T6"/>
    <mergeCell ref="D8:E8"/>
    <mergeCell ref="G8:H8"/>
    <mergeCell ref="J8:K8"/>
    <mergeCell ref="M8:N8"/>
    <mergeCell ref="P8:Q8"/>
    <mergeCell ref="S8:T8"/>
  </mergeCells>
  <pageMargins left="0.6" right="0.56000000000000005" top="0.17" bottom="0.17" header="0.17" footer="0.17"/>
  <pageSetup orientation="portrait" r:id="rId1"/>
  <headerFooter>
    <oddFooter>&amp;C&amp;"Arial,Regular"&amp;9 49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T64"/>
  <sheetViews>
    <sheetView zoomScaleNormal="100" zoomScaleSheetLayoutView="100" workbookViewId="0">
      <selection activeCell="A6" sqref="A6"/>
    </sheetView>
  </sheetViews>
  <sheetFormatPr defaultColWidth="9" defaultRowHeight="12"/>
  <cols>
    <col min="1" max="1" width="9" style="2"/>
    <col min="2" max="2" width="8" style="2" customWidth="1"/>
    <col min="3" max="3" width="1.625" style="2" customWidth="1"/>
    <col min="4" max="4" width="7.625" style="2" customWidth="1"/>
    <col min="5" max="5" width="2.625" style="2" customWidth="1"/>
    <col min="6" max="6" width="0.625" style="2" customWidth="1"/>
    <col min="7" max="7" width="7.125" style="2" customWidth="1"/>
    <col min="8" max="8" width="3.125" style="2" customWidth="1"/>
    <col min="9" max="9" width="6.625" style="2" customWidth="1"/>
    <col min="10" max="10" width="7.625" style="2" customWidth="1"/>
    <col min="11" max="11" width="2.625" style="2" customWidth="1"/>
    <col min="12" max="12" width="0.625" style="2" customWidth="1"/>
    <col min="13" max="13" width="7.125" style="2" customWidth="1"/>
    <col min="14" max="14" width="3.125" style="2" customWidth="1"/>
    <col min="15" max="15" width="6.625" style="2" customWidth="1"/>
    <col min="16" max="16" width="7.625" style="2" customWidth="1"/>
    <col min="17" max="17" width="2.625" style="2" customWidth="1"/>
    <col min="18" max="18" width="0.625" style="2" customWidth="1"/>
    <col min="19" max="19" width="7.125" style="2" customWidth="1"/>
    <col min="20" max="20" width="3.125" style="2" customWidth="1"/>
    <col min="21" max="16384" width="9" style="2"/>
  </cols>
  <sheetData>
    <row r="2" spans="2:20">
      <c r="D2" s="2" t="s">
        <v>293</v>
      </c>
    </row>
    <row r="3" spans="2:20">
      <c r="D3" s="2" t="s">
        <v>282</v>
      </c>
    </row>
    <row r="4" spans="2:20">
      <c r="D4" s="2" t="s">
        <v>283</v>
      </c>
    </row>
    <row r="5" spans="2:20" ht="12" customHeight="1">
      <c r="D5" s="2" t="s">
        <v>284</v>
      </c>
    </row>
    <row r="6" spans="2:20" ht="15.75" customHeight="1">
      <c r="B6" s="10"/>
      <c r="C6" s="10"/>
      <c r="D6" s="30" t="s">
        <v>294</v>
      </c>
      <c r="E6" s="30"/>
      <c r="F6" s="30"/>
      <c r="G6" s="30"/>
      <c r="H6" s="30"/>
      <c r="I6" s="10"/>
      <c r="J6" s="30" t="s">
        <v>295</v>
      </c>
      <c r="K6" s="30"/>
      <c r="L6" s="30"/>
      <c r="M6" s="30"/>
      <c r="N6" s="30"/>
      <c r="O6"/>
      <c r="P6" s="30" t="s">
        <v>296</v>
      </c>
      <c r="Q6" s="30"/>
      <c r="R6" s="30"/>
      <c r="S6" s="30"/>
      <c r="T6" s="30"/>
    </row>
    <row r="7" spans="2:20" ht="5.2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ht="12" customHeight="1">
      <c r="D8" s="9" t="s">
        <v>288</v>
      </c>
      <c r="E8" s="9"/>
      <c r="F8"/>
      <c r="G8" s="9" t="s">
        <v>289</v>
      </c>
      <c r="H8" s="9"/>
      <c r="I8" s="3"/>
      <c r="J8" s="9" t="s">
        <v>288</v>
      </c>
      <c r="K8" s="9"/>
      <c r="L8"/>
      <c r="M8" s="9" t="s">
        <v>289</v>
      </c>
      <c r="N8" s="9"/>
      <c r="O8" s="3"/>
      <c r="P8" s="9" t="s">
        <v>288</v>
      </c>
      <c r="Q8" s="9"/>
      <c r="R8"/>
      <c r="S8" s="9" t="s">
        <v>289</v>
      </c>
      <c r="T8" s="9"/>
    </row>
    <row r="9" spans="2:20" ht="12" customHeight="1">
      <c r="B9" s="4">
        <v>41278</v>
      </c>
      <c r="C9" s="4"/>
      <c r="D9" s="218">
        <v>103.93</v>
      </c>
      <c r="E9" s="183"/>
      <c r="F9" s="183"/>
      <c r="G9" s="219">
        <v>1304</v>
      </c>
      <c r="H9" s="183"/>
      <c r="I9" s="183"/>
      <c r="J9" s="218">
        <v>101.87</v>
      </c>
      <c r="K9" s="183"/>
      <c r="L9" s="183"/>
      <c r="M9" s="219">
        <v>2514</v>
      </c>
      <c r="N9" s="183"/>
      <c r="O9" s="220"/>
      <c r="P9" s="218">
        <v>111.81</v>
      </c>
      <c r="Q9" s="183"/>
      <c r="R9" s="183"/>
      <c r="S9" s="219">
        <v>1927</v>
      </c>
      <c r="T9" s="183"/>
    </row>
    <row r="10" spans="2:20" ht="12" customHeight="1">
      <c r="B10" s="4">
        <f t="shared" ref="B10:B16" si="0">B9+7</f>
        <v>41285</v>
      </c>
      <c r="C10" s="4"/>
      <c r="D10" s="218">
        <v>103.32</v>
      </c>
      <c r="E10" s="183"/>
      <c r="F10" s="183"/>
      <c r="G10" s="221">
        <v>1386</v>
      </c>
      <c r="H10" s="183"/>
      <c r="I10" s="183"/>
      <c r="J10" s="218">
        <v>97.5</v>
      </c>
      <c r="K10" s="183"/>
      <c r="L10" s="183"/>
      <c r="M10" s="221">
        <v>2720</v>
      </c>
      <c r="N10" s="183"/>
      <c r="O10" s="220"/>
      <c r="P10" s="218">
        <v>108.07</v>
      </c>
      <c r="Q10" s="183"/>
      <c r="R10" s="183"/>
      <c r="S10" s="221">
        <v>1648</v>
      </c>
      <c r="T10" s="183"/>
    </row>
    <row r="11" spans="2:20" ht="12" customHeight="1">
      <c r="B11" s="4">
        <f t="shared" si="0"/>
        <v>41292</v>
      </c>
      <c r="C11" s="4"/>
      <c r="D11" s="218">
        <v>102.15</v>
      </c>
      <c r="E11" s="183"/>
      <c r="F11" s="183"/>
      <c r="G11" s="221">
        <v>1349</v>
      </c>
      <c r="H11" s="183"/>
      <c r="I11" s="183"/>
      <c r="J11" s="218">
        <v>93.92</v>
      </c>
      <c r="K11" s="183"/>
      <c r="L11" s="183"/>
      <c r="M11" s="221">
        <v>2824</v>
      </c>
      <c r="N11" s="183"/>
      <c r="O11" s="220"/>
      <c r="P11" s="218">
        <v>100.39</v>
      </c>
      <c r="Q11" s="183"/>
      <c r="R11" s="183"/>
      <c r="S11" s="221">
        <v>1650</v>
      </c>
      <c r="T11" s="183"/>
    </row>
    <row r="12" spans="2:20" ht="12" customHeight="1">
      <c r="B12" s="4">
        <f t="shared" si="0"/>
        <v>41299</v>
      </c>
      <c r="C12" s="4"/>
      <c r="D12" s="218">
        <v>100.63</v>
      </c>
      <c r="E12" s="183"/>
      <c r="F12" s="183"/>
      <c r="G12" s="221">
        <v>1595</v>
      </c>
      <c r="H12" s="183"/>
      <c r="I12" s="183"/>
      <c r="J12" s="218">
        <v>90.64</v>
      </c>
      <c r="K12" s="183"/>
      <c r="L12" s="183"/>
      <c r="M12" s="221">
        <v>3438</v>
      </c>
      <c r="N12" s="183"/>
      <c r="O12" s="220"/>
      <c r="P12" s="218">
        <v>97.77</v>
      </c>
      <c r="Q12" s="183"/>
      <c r="R12" s="183"/>
      <c r="S12" s="221">
        <v>1948</v>
      </c>
      <c r="T12" s="183"/>
    </row>
    <row r="13" spans="2:20" ht="12" customHeight="1">
      <c r="B13" s="4">
        <f t="shared" si="0"/>
        <v>41306</v>
      </c>
      <c r="C13" s="4"/>
      <c r="D13" s="218">
        <v>100.7</v>
      </c>
      <c r="E13" s="183"/>
      <c r="F13" s="183"/>
      <c r="G13" s="221">
        <v>1262</v>
      </c>
      <c r="H13" s="183"/>
      <c r="I13" s="183"/>
      <c r="J13" s="218">
        <v>91.35</v>
      </c>
      <c r="K13" s="183"/>
      <c r="L13" s="183"/>
      <c r="M13" s="221">
        <v>2604</v>
      </c>
      <c r="N13" s="183"/>
      <c r="O13" s="220"/>
      <c r="P13" s="218">
        <v>99.46</v>
      </c>
      <c r="Q13" s="183"/>
      <c r="R13" s="183"/>
      <c r="S13" s="221">
        <v>760</v>
      </c>
      <c r="T13" s="183"/>
    </row>
    <row r="14" spans="2:20" ht="12" customHeight="1">
      <c r="B14" s="4">
        <f t="shared" si="0"/>
        <v>41313</v>
      </c>
      <c r="C14" s="4"/>
      <c r="D14" s="218">
        <v>101.09</v>
      </c>
      <c r="E14" s="183"/>
      <c r="F14" s="183"/>
      <c r="G14" s="221">
        <v>1838</v>
      </c>
      <c r="H14" s="183"/>
      <c r="I14" s="183"/>
      <c r="J14" s="218">
        <v>92.37</v>
      </c>
      <c r="K14" s="183"/>
      <c r="L14" s="183"/>
      <c r="M14" s="221">
        <v>2758</v>
      </c>
      <c r="N14" s="183"/>
      <c r="O14" s="220"/>
      <c r="P14" s="218">
        <v>98.66</v>
      </c>
      <c r="Q14" s="183"/>
      <c r="R14" s="183"/>
      <c r="S14" s="221">
        <v>1912</v>
      </c>
      <c r="T14" s="183"/>
    </row>
    <row r="15" spans="2:20" ht="12" customHeight="1">
      <c r="B15" s="4">
        <f t="shared" si="0"/>
        <v>41320</v>
      </c>
      <c r="C15" s="4"/>
      <c r="D15" s="218">
        <v>102.12</v>
      </c>
      <c r="E15" s="183"/>
      <c r="F15" s="183"/>
      <c r="G15" s="221">
        <v>1198</v>
      </c>
      <c r="H15" s="183"/>
      <c r="I15" s="183"/>
      <c r="J15" s="218">
        <v>94.06</v>
      </c>
      <c r="K15" s="183"/>
      <c r="L15" s="183"/>
      <c r="M15" s="221">
        <v>2252</v>
      </c>
      <c r="N15" s="183"/>
      <c r="O15" s="220"/>
      <c r="P15" s="218">
        <v>99.23</v>
      </c>
      <c r="Q15" s="183"/>
      <c r="R15" s="183"/>
      <c r="S15" s="221">
        <v>1713</v>
      </c>
      <c r="T15" s="183"/>
    </row>
    <row r="16" spans="2:20" ht="12" customHeight="1">
      <c r="B16" s="4">
        <f t="shared" si="0"/>
        <v>41327</v>
      </c>
      <c r="C16" s="4"/>
      <c r="D16" s="218">
        <v>102.35</v>
      </c>
      <c r="E16" s="183"/>
      <c r="F16" s="183"/>
      <c r="G16" s="221">
        <v>1274</v>
      </c>
      <c r="H16" s="183"/>
      <c r="I16" s="183"/>
      <c r="J16" s="218">
        <v>94.73</v>
      </c>
      <c r="K16" s="183"/>
      <c r="L16" s="183"/>
      <c r="M16" s="221">
        <v>2595</v>
      </c>
      <c r="N16" s="183"/>
      <c r="O16" s="220"/>
      <c r="P16" s="218">
        <v>101.04</v>
      </c>
      <c r="Q16" s="183"/>
      <c r="R16" s="183"/>
      <c r="S16" s="221">
        <v>1680</v>
      </c>
      <c r="T16" s="183"/>
    </row>
    <row r="17" spans="2:20" ht="12" customHeight="1">
      <c r="B17" s="4">
        <f>B16+7</f>
        <v>41334</v>
      </c>
      <c r="C17" s="4"/>
      <c r="D17" s="218">
        <v>104.28</v>
      </c>
      <c r="E17" s="183"/>
      <c r="F17" s="183"/>
      <c r="G17" s="221">
        <v>1548</v>
      </c>
      <c r="H17" s="183"/>
      <c r="I17" s="183"/>
      <c r="J17" s="218">
        <v>98.89</v>
      </c>
      <c r="K17" s="183"/>
      <c r="L17" s="183"/>
      <c r="M17" s="221">
        <v>2151</v>
      </c>
      <c r="N17" s="183"/>
      <c r="O17" s="220"/>
      <c r="P17" s="218">
        <v>106.24</v>
      </c>
      <c r="Q17" s="183"/>
      <c r="R17" s="183"/>
      <c r="S17" s="221">
        <v>1482</v>
      </c>
      <c r="T17" s="183"/>
    </row>
    <row r="18" spans="2:20" ht="12" customHeight="1">
      <c r="B18" s="4">
        <f t="shared" ref="B18:B60" si="1">B17+7</f>
        <v>41341</v>
      </c>
      <c r="C18" s="4"/>
      <c r="D18" s="218">
        <v>109.39</v>
      </c>
      <c r="E18" s="183"/>
      <c r="F18" s="183"/>
      <c r="G18" s="221">
        <v>1463</v>
      </c>
      <c r="H18" s="183"/>
      <c r="I18" s="183"/>
      <c r="J18" s="218">
        <v>101.46</v>
      </c>
      <c r="K18" s="183"/>
      <c r="L18" s="183"/>
      <c r="M18" s="221">
        <v>2512</v>
      </c>
      <c r="N18" s="183"/>
      <c r="O18" s="220"/>
      <c r="P18" s="218">
        <v>109.1</v>
      </c>
      <c r="Q18" s="183"/>
      <c r="R18" s="183"/>
      <c r="S18" s="221">
        <v>1750</v>
      </c>
      <c r="T18" s="183"/>
    </row>
    <row r="19" spans="2:20" ht="12" customHeight="1">
      <c r="B19" s="4">
        <f t="shared" si="1"/>
        <v>41348</v>
      </c>
      <c r="C19" s="4"/>
      <c r="D19" s="218">
        <v>109.61</v>
      </c>
      <c r="E19" s="183"/>
      <c r="F19" s="183"/>
      <c r="G19" s="221">
        <v>1545</v>
      </c>
      <c r="H19" s="183"/>
      <c r="I19" s="183"/>
      <c r="J19" s="218">
        <v>101.55</v>
      </c>
      <c r="K19" s="183"/>
      <c r="L19" s="183"/>
      <c r="M19" s="221">
        <v>2840</v>
      </c>
      <c r="N19" s="183"/>
      <c r="O19" s="220"/>
      <c r="P19" s="218">
        <v>109.35</v>
      </c>
      <c r="Q19" s="183"/>
      <c r="R19" s="183"/>
      <c r="S19" s="221">
        <v>1982</v>
      </c>
      <c r="T19" s="183"/>
    </row>
    <row r="20" spans="2:20" ht="12" customHeight="1">
      <c r="B20" s="4">
        <f t="shared" si="1"/>
        <v>41355</v>
      </c>
      <c r="C20" s="4"/>
      <c r="D20" s="218">
        <v>107.48</v>
      </c>
      <c r="E20" s="183"/>
      <c r="F20" s="183"/>
      <c r="G20" s="221">
        <v>1344</v>
      </c>
      <c r="H20" s="183"/>
      <c r="I20" s="183"/>
      <c r="J20" s="218">
        <v>102.14</v>
      </c>
      <c r="K20" s="183"/>
      <c r="L20" s="183"/>
      <c r="M20" s="221">
        <v>2354</v>
      </c>
      <c r="N20" s="183"/>
      <c r="O20" s="220"/>
      <c r="P20" s="218">
        <v>109.04</v>
      </c>
      <c r="Q20" s="183"/>
      <c r="R20" s="183"/>
      <c r="S20" s="221">
        <v>1739</v>
      </c>
      <c r="T20" s="183"/>
    </row>
    <row r="21" spans="2:20" ht="12" customHeight="1">
      <c r="B21" s="4">
        <f t="shared" si="1"/>
        <v>41362</v>
      </c>
      <c r="C21" s="4"/>
      <c r="D21" s="218">
        <v>107.21</v>
      </c>
      <c r="E21" s="183"/>
      <c r="F21" s="183"/>
      <c r="G21" s="221">
        <v>1187</v>
      </c>
      <c r="H21" s="183"/>
      <c r="I21" s="183"/>
      <c r="J21" s="218">
        <v>101.02</v>
      </c>
      <c r="K21" s="183"/>
      <c r="L21" s="183"/>
      <c r="M21" s="221">
        <v>2789</v>
      </c>
      <c r="N21" s="183"/>
      <c r="O21" s="220"/>
      <c r="P21" s="218">
        <v>108.34</v>
      </c>
      <c r="Q21" s="183"/>
      <c r="R21" s="183"/>
      <c r="S21" s="221">
        <v>1276</v>
      </c>
      <c r="T21" s="183"/>
    </row>
    <row r="22" spans="2:20" ht="12" customHeight="1">
      <c r="B22" s="4">
        <f t="shared" si="1"/>
        <v>41369</v>
      </c>
      <c r="C22" s="4"/>
      <c r="D22" s="218">
        <v>106.12</v>
      </c>
      <c r="E22" s="183"/>
      <c r="F22" s="183"/>
      <c r="G22" s="221">
        <v>1275</v>
      </c>
      <c r="H22" s="183"/>
      <c r="I22" s="183"/>
      <c r="J22" s="218">
        <v>101.64</v>
      </c>
      <c r="K22" s="183"/>
      <c r="L22" s="183"/>
      <c r="M22" s="221">
        <v>2633</v>
      </c>
      <c r="N22" s="183"/>
      <c r="O22" s="220"/>
      <c r="P22" s="218">
        <v>108.82</v>
      </c>
      <c r="Q22" s="183"/>
      <c r="R22" s="183"/>
      <c r="S22" s="221">
        <v>1395</v>
      </c>
      <c r="T22" s="183"/>
    </row>
    <row r="23" spans="2:20" ht="12" customHeight="1">
      <c r="B23" s="4">
        <f t="shared" si="1"/>
        <v>41376</v>
      </c>
      <c r="C23" s="4"/>
      <c r="D23" s="218">
        <v>106.76</v>
      </c>
      <c r="E23" s="183"/>
      <c r="F23" s="183"/>
      <c r="G23" s="221">
        <v>1507</v>
      </c>
      <c r="H23" s="183"/>
      <c r="I23" s="183"/>
      <c r="J23" s="218">
        <v>101.86</v>
      </c>
      <c r="K23" s="183"/>
      <c r="L23" s="183"/>
      <c r="M23" s="221">
        <v>2629</v>
      </c>
      <c r="N23" s="183"/>
      <c r="O23" s="220"/>
      <c r="P23" s="218">
        <v>107.77</v>
      </c>
      <c r="Q23" s="183"/>
      <c r="R23" s="183"/>
      <c r="S23" s="221">
        <v>1758</v>
      </c>
      <c r="T23" s="183"/>
    </row>
    <row r="24" spans="2:20" ht="12" customHeight="1">
      <c r="B24" s="4">
        <f t="shared" si="1"/>
        <v>41383</v>
      </c>
      <c r="C24" s="4"/>
      <c r="D24" s="218">
        <v>107.13</v>
      </c>
      <c r="E24" s="183"/>
      <c r="F24" s="183"/>
      <c r="G24" s="221">
        <v>1542</v>
      </c>
      <c r="H24" s="183"/>
      <c r="I24" s="183"/>
      <c r="J24" s="218">
        <v>101.54</v>
      </c>
      <c r="K24" s="183"/>
      <c r="L24" s="183"/>
      <c r="M24" s="221">
        <v>2273</v>
      </c>
      <c r="N24" s="183"/>
      <c r="O24" s="220"/>
      <c r="P24" s="218">
        <v>107.87</v>
      </c>
      <c r="Q24" s="183"/>
      <c r="R24" s="183"/>
      <c r="S24" s="221">
        <v>1260</v>
      </c>
      <c r="T24" s="183"/>
    </row>
    <row r="25" spans="2:20" ht="12" customHeight="1">
      <c r="B25" s="4">
        <f t="shared" si="1"/>
        <v>41390</v>
      </c>
      <c r="C25" s="4"/>
      <c r="D25" s="220">
        <v>107.46</v>
      </c>
      <c r="E25" s="183"/>
      <c r="F25" s="183"/>
      <c r="G25" s="221">
        <v>1608</v>
      </c>
      <c r="H25" s="183"/>
      <c r="I25" s="183"/>
      <c r="J25" s="220">
        <v>100.93</v>
      </c>
      <c r="K25" s="183"/>
      <c r="L25" s="183"/>
      <c r="M25" s="221">
        <v>1874</v>
      </c>
      <c r="N25" s="183"/>
      <c r="O25" s="220"/>
      <c r="P25" s="220">
        <v>107.91</v>
      </c>
      <c r="Q25" s="183"/>
      <c r="R25" s="183"/>
      <c r="S25" s="221">
        <v>2250</v>
      </c>
      <c r="T25" s="183"/>
    </row>
    <row r="26" spans="2:20" ht="12" customHeight="1">
      <c r="B26" s="4">
        <f t="shared" si="1"/>
        <v>41397</v>
      </c>
      <c r="C26" s="4"/>
      <c r="D26" s="220">
        <v>108.41</v>
      </c>
      <c r="E26" s="183"/>
      <c r="F26" s="183"/>
      <c r="G26" s="221">
        <v>1435</v>
      </c>
      <c r="H26" s="183"/>
      <c r="I26" s="183"/>
      <c r="J26" s="220">
        <v>101.37</v>
      </c>
      <c r="K26" s="183"/>
      <c r="L26" s="183"/>
      <c r="M26" s="221">
        <v>2372</v>
      </c>
      <c r="N26" s="183"/>
      <c r="O26" s="220"/>
      <c r="P26" s="220">
        <v>108.1</v>
      </c>
      <c r="Q26" s="183"/>
      <c r="R26" s="183"/>
      <c r="S26" s="221">
        <v>1750</v>
      </c>
      <c r="T26" s="183"/>
    </row>
    <row r="27" spans="2:20" ht="12" customHeight="1">
      <c r="B27" s="4">
        <f t="shared" si="1"/>
        <v>41404</v>
      </c>
      <c r="C27" s="4"/>
      <c r="D27" s="183">
        <v>108.58</v>
      </c>
      <c r="E27" s="183"/>
      <c r="F27" s="183"/>
      <c r="G27" s="223">
        <v>1394</v>
      </c>
      <c r="H27" s="183"/>
      <c r="I27" s="183"/>
      <c r="J27" s="183">
        <v>101.93</v>
      </c>
      <c r="K27" s="183"/>
      <c r="L27" s="183"/>
      <c r="M27" s="223">
        <v>2376</v>
      </c>
      <c r="N27" s="183"/>
      <c r="O27" s="183"/>
      <c r="P27" s="183">
        <v>107.32</v>
      </c>
      <c r="Q27" s="183"/>
      <c r="R27" s="183"/>
      <c r="S27" s="223">
        <v>2036</v>
      </c>
      <c r="T27" s="183"/>
    </row>
    <row r="28" spans="2:20" ht="12" customHeight="1">
      <c r="B28" s="4">
        <f t="shared" si="1"/>
        <v>41411</v>
      </c>
      <c r="C28" s="4"/>
      <c r="D28" s="183">
        <v>112.49</v>
      </c>
      <c r="E28" s="183"/>
      <c r="F28" s="183"/>
      <c r="G28" s="223">
        <v>1494</v>
      </c>
      <c r="H28" s="183"/>
      <c r="I28" s="183"/>
      <c r="J28" s="183">
        <v>105.41</v>
      </c>
      <c r="K28" s="183"/>
      <c r="L28" s="183"/>
      <c r="M28" s="223">
        <v>2766</v>
      </c>
      <c r="N28" s="183"/>
      <c r="O28" s="183"/>
      <c r="P28" s="183">
        <v>111.54</v>
      </c>
      <c r="Q28" s="183"/>
      <c r="R28" s="183"/>
      <c r="S28" s="223">
        <v>1947</v>
      </c>
      <c r="T28" s="183"/>
    </row>
    <row r="29" spans="2:20" ht="12" customHeight="1">
      <c r="B29" s="4">
        <f t="shared" si="1"/>
        <v>41418</v>
      </c>
      <c r="C29" s="4"/>
      <c r="D29" s="183">
        <v>115.42</v>
      </c>
      <c r="E29" s="183"/>
      <c r="F29" s="183"/>
      <c r="G29" s="223">
        <v>1352</v>
      </c>
      <c r="H29" s="183"/>
      <c r="I29" s="183"/>
      <c r="J29" s="183">
        <v>107.63</v>
      </c>
      <c r="K29" s="183"/>
      <c r="L29" s="183"/>
      <c r="M29" s="223">
        <v>2190</v>
      </c>
      <c r="N29" s="183"/>
      <c r="O29" s="183"/>
      <c r="P29" s="183">
        <v>113.97</v>
      </c>
      <c r="Q29" s="183"/>
      <c r="R29" s="183"/>
      <c r="S29" s="223">
        <v>1500</v>
      </c>
      <c r="T29" s="183"/>
    </row>
    <row r="30" spans="2:20" ht="12" customHeight="1">
      <c r="B30" s="4">
        <f t="shared" si="1"/>
        <v>41425</v>
      </c>
      <c r="C30" s="4"/>
      <c r="D30" s="183">
        <v>114.74</v>
      </c>
      <c r="E30" s="183"/>
      <c r="F30" s="183"/>
      <c r="G30" s="223">
        <v>1280</v>
      </c>
      <c r="H30" s="183"/>
      <c r="I30" s="183"/>
      <c r="J30" s="183">
        <v>107.32</v>
      </c>
      <c r="K30" s="183"/>
      <c r="L30" s="183"/>
      <c r="M30" s="223">
        <v>1952</v>
      </c>
      <c r="N30" s="183"/>
      <c r="O30" s="183"/>
      <c r="P30" s="183">
        <v>113.95</v>
      </c>
      <c r="Q30" s="183"/>
      <c r="R30" s="183"/>
      <c r="S30" s="223">
        <v>1580</v>
      </c>
      <c r="T30" s="183"/>
    </row>
    <row r="31" spans="2:20" ht="12" customHeight="1">
      <c r="B31" s="4">
        <f t="shared" si="1"/>
        <v>41432</v>
      </c>
      <c r="C31" s="4"/>
      <c r="D31" s="183">
        <v>113.3</v>
      </c>
      <c r="E31" s="183"/>
      <c r="F31" s="183"/>
      <c r="G31" s="223">
        <v>1456</v>
      </c>
      <c r="H31" s="183"/>
      <c r="I31" s="183"/>
      <c r="J31" s="183">
        <v>103.54</v>
      </c>
      <c r="K31" s="183"/>
      <c r="L31" s="183"/>
      <c r="M31" s="223">
        <v>2345</v>
      </c>
      <c r="N31" s="183"/>
      <c r="O31" s="183"/>
      <c r="P31" s="183">
        <v>112.31</v>
      </c>
      <c r="Q31" s="183"/>
      <c r="R31" s="183"/>
      <c r="S31" s="223">
        <v>1832</v>
      </c>
      <c r="T31" s="183"/>
    </row>
    <row r="32" spans="2:20" ht="12" customHeight="1">
      <c r="B32" s="4">
        <f t="shared" si="1"/>
        <v>41439</v>
      </c>
      <c r="C32" s="4"/>
      <c r="D32" s="183">
        <v>112.22</v>
      </c>
      <c r="E32" s="183"/>
      <c r="F32" s="183"/>
      <c r="G32" s="223">
        <v>1357</v>
      </c>
      <c r="H32" s="183"/>
      <c r="I32" s="183"/>
      <c r="J32" s="183">
        <v>100.57</v>
      </c>
      <c r="K32" s="183"/>
      <c r="L32" s="183"/>
      <c r="M32" s="223">
        <v>2516</v>
      </c>
      <c r="N32" s="183"/>
      <c r="O32" s="183"/>
      <c r="P32" s="183">
        <v>108.39</v>
      </c>
      <c r="Q32" s="183"/>
      <c r="R32" s="183"/>
      <c r="S32" s="223">
        <v>1865</v>
      </c>
      <c r="T32" s="183"/>
    </row>
    <row r="33" spans="2:20" ht="12" customHeight="1">
      <c r="B33" s="4">
        <f t="shared" si="1"/>
        <v>41446</v>
      </c>
      <c r="C33" s="4"/>
      <c r="D33" s="183">
        <v>110.82</v>
      </c>
      <c r="E33" s="183"/>
      <c r="F33" s="183"/>
      <c r="G33" s="223">
        <v>1401</v>
      </c>
      <c r="H33" s="183"/>
      <c r="I33" s="183"/>
      <c r="J33" s="183">
        <v>98.91</v>
      </c>
      <c r="K33" s="183"/>
      <c r="L33" s="183"/>
      <c r="M33" s="223">
        <v>2729</v>
      </c>
      <c r="N33" s="183"/>
      <c r="O33" s="183"/>
      <c r="P33" s="183">
        <v>105.01</v>
      </c>
      <c r="Q33" s="183"/>
      <c r="R33" s="183"/>
      <c r="S33" s="223">
        <v>1600</v>
      </c>
      <c r="T33" s="183"/>
    </row>
    <row r="34" spans="2:20" ht="12" customHeight="1">
      <c r="B34" s="4">
        <f t="shared" si="1"/>
        <v>41453</v>
      </c>
      <c r="C34" s="4"/>
      <c r="D34" s="183">
        <v>107.17</v>
      </c>
      <c r="E34" s="183"/>
      <c r="F34" s="183"/>
      <c r="G34" s="223">
        <v>1377</v>
      </c>
      <c r="H34" s="183"/>
      <c r="I34" s="183"/>
      <c r="J34" s="183">
        <v>97.86</v>
      </c>
      <c r="K34" s="183"/>
      <c r="L34" s="183"/>
      <c r="M34" s="223">
        <v>2294</v>
      </c>
      <c r="N34" s="183"/>
      <c r="O34" s="183"/>
      <c r="P34" s="183">
        <v>103.02</v>
      </c>
      <c r="Q34" s="183"/>
      <c r="R34" s="183"/>
      <c r="S34" s="223">
        <v>1488</v>
      </c>
      <c r="T34" s="183"/>
    </row>
    <row r="35" spans="2:20" ht="12" customHeight="1">
      <c r="B35" s="4">
        <f t="shared" si="1"/>
        <v>41460</v>
      </c>
      <c r="C35" s="4"/>
      <c r="D35" s="183">
        <v>105.75</v>
      </c>
      <c r="E35" s="183"/>
      <c r="F35" s="183"/>
      <c r="G35" s="223">
        <v>1287</v>
      </c>
      <c r="H35" s="183"/>
      <c r="I35" s="183"/>
      <c r="J35" s="183">
        <v>97.42</v>
      </c>
      <c r="K35" s="183"/>
      <c r="L35" s="183"/>
      <c r="M35" s="223">
        <v>2466</v>
      </c>
      <c r="N35" s="183"/>
      <c r="O35" s="183"/>
      <c r="P35" s="183">
        <v>103.92</v>
      </c>
      <c r="Q35" s="183"/>
      <c r="R35" s="183"/>
      <c r="S35" s="223">
        <v>1455</v>
      </c>
      <c r="T35" s="183"/>
    </row>
    <row r="36" spans="2:20" ht="12" customHeight="1">
      <c r="B36" s="4">
        <f t="shared" si="1"/>
        <v>41467</v>
      </c>
      <c r="C36" s="4"/>
      <c r="D36" s="183">
        <v>105.32</v>
      </c>
      <c r="E36" s="183"/>
      <c r="F36" s="183"/>
      <c r="G36" s="223">
        <v>1376</v>
      </c>
      <c r="H36" s="183"/>
      <c r="I36" s="183"/>
      <c r="J36" s="183">
        <v>92.53</v>
      </c>
      <c r="K36" s="183"/>
      <c r="L36" s="183"/>
      <c r="M36" s="223">
        <v>2720</v>
      </c>
      <c r="N36" s="183"/>
      <c r="O36" s="183"/>
      <c r="P36" s="183">
        <v>99.81</v>
      </c>
      <c r="Q36" s="183"/>
      <c r="R36" s="183"/>
      <c r="S36" s="223">
        <v>1936</v>
      </c>
      <c r="T36" s="183"/>
    </row>
    <row r="37" spans="2:20" ht="12" customHeight="1">
      <c r="B37" s="4">
        <f t="shared" si="1"/>
        <v>41474</v>
      </c>
      <c r="C37" s="4"/>
      <c r="D37" s="183">
        <v>101.16</v>
      </c>
      <c r="E37" s="183"/>
      <c r="F37" s="183"/>
      <c r="G37" s="223">
        <v>1398</v>
      </c>
      <c r="H37" s="183"/>
      <c r="I37" s="183"/>
      <c r="J37" s="183">
        <v>94.3</v>
      </c>
      <c r="K37" s="183"/>
      <c r="L37" s="183"/>
      <c r="M37" s="223">
        <v>2420</v>
      </c>
      <c r="N37" s="183"/>
      <c r="O37" s="183"/>
      <c r="P37" s="183">
        <v>96.51</v>
      </c>
      <c r="Q37" s="183"/>
      <c r="R37" s="183"/>
      <c r="S37" s="223">
        <v>1775</v>
      </c>
      <c r="T37" s="183"/>
    </row>
    <row r="38" spans="2:20" ht="12" customHeight="1">
      <c r="B38" s="4">
        <f t="shared" si="1"/>
        <v>41481</v>
      </c>
      <c r="C38" s="4"/>
      <c r="D38" s="183">
        <v>100.05</v>
      </c>
      <c r="E38" s="183"/>
      <c r="F38" s="183"/>
      <c r="G38" s="223">
        <v>1308</v>
      </c>
      <c r="H38" s="183"/>
      <c r="I38" s="183"/>
      <c r="J38" s="183">
        <v>89.28</v>
      </c>
      <c r="K38" s="183"/>
      <c r="L38" s="183"/>
      <c r="M38" s="223">
        <v>2674</v>
      </c>
      <c r="N38" s="183"/>
      <c r="O38" s="183"/>
      <c r="P38" s="183">
        <v>94.88</v>
      </c>
      <c r="Q38" s="183"/>
      <c r="R38" s="183"/>
      <c r="S38" s="223">
        <v>1878</v>
      </c>
      <c r="T38" s="183"/>
    </row>
    <row r="39" spans="2:20" ht="12" customHeight="1">
      <c r="B39" s="4">
        <f t="shared" si="1"/>
        <v>41488</v>
      </c>
      <c r="C39" s="4"/>
      <c r="D39" s="183">
        <v>96.88</v>
      </c>
      <c r="E39" s="183"/>
      <c r="F39" s="183"/>
      <c r="G39" s="223">
        <v>1324</v>
      </c>
      <c r="H39" s="183"/>
      <c r="I39" s="183"/>
      <c r="J39" s="183">
        <v>83.85</v>
      </c>
      <c r="K39" s="183"/>
      <c r="L39" s="183"/>
      <c r="M39" s="223">
        <v>2902</v>
      </c>
      <c r="N39" s="183"/>
      <c r="O39" s="183"/>
      <c r="P39" s="183">
        <v>92.6</v>
      </c>
      <c r="Q39" s="183"/>
      <c r="R39" s="183"/>
      <c r="S39" s="223">
        <v>1715</v>
      </c>
      <c r="T39" s="183"/>
    </row>
    <row r="40" spans="2:20" ht="12" customHeight="1">
      <c r="B40" s="4">
        <f t="shared" si="1"/>
        <v>41495</v>
      </c>
      <c r="C40" s="4"/>
      <c r="D40" s="183">
        <v>95.01</v>
      </c>
      <c r="E40" s="183"/>
      <c r="F40" s="183"/>
      <c r="G40" s="223">
        <v>1339</v>
      </c>
      <c r="H40" s="183"/>
      <c r="I40" s="183"/>
      <c r="J40" s="183">
        <v>83.03</v>
      </c>
      <c r="K40" s="183"/>
      <c r="L40" s="183"/>
      <c r="M40" s="223">
        <v>3032</v>
      </c>
      <c r="N40" s="183"/>
      <c r="O40" s="183"/>
      <c r="P40" s="183">
        <v>87.95</v>
      </c>
      <c r="Q40" s="183"/>
      <c r="R40" s="183"/>
      <c r="S40" s="223">
        <v>2389</v>
      </c>
      <c r="T40" s="183"/>
    </row>
    <row r="41" spans="2:20" ht="12" customHeight="1">
      <c r="B41" s="4">
        <f t="shared" si="1"/>
        <v>41502</v>
      </c>
      <c r="C41" s="4"/>
      <c r="D41" s="183">
        <v>95.67</v>
      </c>
      <c r="E41" s="183"/>
      <c r="F41" s="183"/>
      <c r="G41" s="223">
        <v>1383</v>
      </c>
      <c r="H41" s="183"/>
      <c r="I41" s="183"/>
      <c r="J41" s="183">
        <v>83.98</v>
      </c>
      <c r="K41" s="183"/>
      <c r="L41" s="183"/>
      <c r="M41" s="223">
        <v>3237</v>
      </c>
      <c r="N41" s="183"/>
      <c r="O41" s="183"/>
      <c r="P41" s="183">
        <v>89.73</v>
      </c>
      <c r="Q41" s="183"/>
      <c r="R41" s="183"/>
      <c r="S41" s="223">
        <v>3226</v>
      </c>
      <c r="T41" s="183"/>
    </row>
    <row r="42" spans="2:20" ht="12" customHeight="1">
      <c r="B42" s="4">
        <f t="shared" si="1"/>
        <v>41509</v>
      </c>
      <c r="C42" s="4"/>
      <c r="D42" s="183">
        <v>94.73</v>
      </c>
      <c r="E42" s="183"/>
      <c r="F42" s="183"/>
      <c r="G42" s="223">
        <v>1311</v>
      </c>
      <c r="H42" s="183"/>
      <c r="I42" s="183"/>
      <c r="J42" s="183">
        <v>84.63</v>
      </c>
      <c r="K42" s="183"/>
      <c r="L42" s="183"/>
      <c r="M42" s="223">
        <v>3026</v>
      </c>
      <c r="N42" s="183"/>
      <c r="O42" s="183"/>
      <c r="P42" s="183">
        <v>90.53</v>
      </c>
      <c r="Q42" s="183"/>
      <c r="R42" s="183"/>
      <c r="S42" s="223">
        <v>3037</v>
      </c>
      <c r="T42" s="183"/>
    </row>
    <row r="43" spans="2:20" ht="12" customHeight="1">
      <c r="B43" s="4">
        <f t="shared" si="1"/>
        <v>41516</v>
      </c>
      <c r="C43" s="4"/>
      <c r="D43" s="183">
        <v>91.53</v>
      </c>
      <c r="E43" s="183"/>
      <c r="F43" s="183"/>
      <c r="G43" s="223">
        <v>1398</v>
      </c>
      <c r="H43" s="183"/>
      <c r="I43" s="183"/>
      <c r="J43" s="183">
        <v>83.7</v>
      </c>
      <c r="K43" s="183"/>
      <c r="L43" s="183"/>
      <c r="M43" s="223">
        <v>2708</v>
      </c>
      <c r="N43" s="183"/>
      <c r="O43" s="183"/>
      <c r="P43" s="183">
        <v>88.51</v>
      </c>
      <c r="Q43" s="183"/>
      <c r="R43" s="183"/>
      <c r="S43" s="223">
        <v>1630</v>
      </c>
      <c r="T43" s="183"/>
    </row>
    <row r="44" spans="2:20" ht="12" customHeight="1">
      <c r="B44" s="4">
        <f t="shared" si="1"/>
        <v>41523</v>
      </c>
      <c r="C44" s="4"/>
      <c r="D44" s="183">
        <v>89.68</v>
      </c>
      <c r="E44" s="183"/>
      <c r="F44" s="183"/>
      <c r="G44" s="223">
        <v>1224</v>
      </c>
      <c r="H44" s="183"/>
      <c r="I44" s="183"/>
      <c r="J44" s="183">
        <v>82.04</v>
      </c>
      <c r="K44" s="183"/>
      <c r="L44" s="183"/>
      <c r="M44" s="223">
        <v>3136</v>
      </c>
      <c r="N44" s="183"/>
      <c r="O44" s="183"/>
      <c r="P44" s="183">
        <v>87.48</v>
      </c>
      <c r="Q44" s="183"/>
      <c r="R44" s="183"/>
      <c r="S44" s="223">
        <v>1972</v>
      </c>
      <c r="T44" s="183"/>
    </row>
    <row r="45" spans="2:20" ht="12" customHeight="1">
      <c r="B45" s="4">
        <f t="shared" si="1"/>
        <v>41530</v>
      </c>
      <c r="C45" s="4"/>
      <c r="D45" s="183">
        <v>92.15</v>
      </c>
      <c r="E45" s="183"/>
      <c r="F45" s="183"/>
      <c r="G45" s="223">
        <v>1440</v>
      </c>
      <c r="H45" s="183"/>
      <c r="I45" s="183"/>
      <c r="J45" s="183">
        <v>84.94</v>
      </c>
      <c r="K45" s="183"/>
      <c r="L45" s="183"/>
      <c r="M45" s="223">
        <v>3017</v>
      </c>
      <c r="N45" s="183"/>
      <c r="O45" s="183"/>
      <c r="P45" s="183">
        <v>90.48</v>
      </c>
      <c r="Q45" s="183"/>
      <c r="R45" s="183"/>
      <c r="S45" s="223">
        <v>2330</v>
      </c>
      <c r="T45" s="183"/>
    </row>
    <row r="46" spans="2:20" ht="12" customHeight="1">
      <c r="B46" s="4">
        <f t="shared" si="1"/>
        <v>41537</v>
      </c>
      <c r="C46" s="4"/>
      <c r="D46" s="183">
        <v>93.87</v>
      </c>
      <c r="E46" s="183"/>
      <c r="F46" s="183"/>
      <c r="G46" s="223">
        <v>1283</v>
      </c>
      <c r="H46" s="183"/>
      <c r="I46" s="183"/>
      <c r="J46" s="183">
        <v>88.04</v>
      </c>
      <c r="K46" s="183"/>
      <c r="L46" s="183"/>
      <c r="M46" s="223">
        <v>2717</v>
      </c>
      <c r="N46" s="183"/>
      <c r="O46" s="183"/>
      <c r="P46" s="183">
        <v>92.79</v>
      </c>
      <c r="Q46" s="183"/>
      <c r="R46" s="183"/>
      <c r="S46" s="223">
        <v>2430</v>
      </c>
      <c r="T46" s="183"/>
    </row>
    <row r="47" spans="2:20" ht="12" customHeight="1">
      <c r="B47" s="4">
        <f t="shared" si="1"/>
        <v>41544</v>
      </c>
      <c r="C47" s="4"/>
      <c r="D47" s="183">
        <v>93.57</v>
      </c>
      <c r="E47" s="183"/>
      <c r="F47" s="183"/>
      <c r="G47" s="223">
        <v>1285</v>
      </c>
      <c r="H47" s="183"/>
      <c r="I47" s="183"/>
      <c r="J47" s="183">
        <v>86.97</v>
      </c>
      <c r="K47" s="183"/>
      <c r="L47" s="183"/>
      <c r="M47" s="223">
        <v>3083</v>
      </c>
      <c r="N47" s="183"/>
      <c r="O47" s="183"/>
      <c r="P47" s="183">
        <v>93.51</v>
      </c>
      <c r="Q47" s="183"/>
      <c r="R47" s="183"/>
      <c r="S47" s="223">
        <v>2145</v>
      </c>
      <c r="T47" s="183"/>
    </row>
    <row r="48" spans="2:20" ht="12" customHeight="1">
      <c r="B48" s="4">
        <f t="shared" si="1"/>
        <v>41551</v>
      </c>
      <c r="C48" s="4"/>
      <c r="D48" s="226" t="s">
        <v>218</v>
      </c>
      <c r="E48" s="226"/>
      <c r="F48" s="226"/>
      <c r="G48" s="227" t="s">
        <v>218</v>
      </c>
      <c r="H48" s="183"/>
      <c r="I48" s="183"/>
      <c r="J48" s="226" t="s">
        <v>218</v>
      </c>
      <c r="K48" s="226"/>
      <c r="L48" s="226"/>
      <c r="M48" s="227" t="s">
        <v>218</v>
      </c>
      <c r="N48" s="183"/>
      <c r="O48" s="183"/>
      <c r="P48" s="226" t="s">
        <v>218</v>
      </c>
      <c r="Q48" s="226"/>
      <c r="R48" s="226"/>
      <c r="S48" s="227" t="s">
        <v>218</v>
      </c>
      <c r="T48" s="183"/>
    </row>
    <row r="49" spans="2:20" ht="12" customHeight="1">
      <c r="B49" s="4">
        <f t="shared" si="1"/>
        <v>41558</v>
      </c>
      <c r="C49" s="4"/>
      <c r="D49" s="226" t="s">
        <v>218</v>
      </c>
      <c r="E49" s="226"/>
      <c r="F49" s="226"/>
      <c r="G49" s="227" t="s">
        <v>218</v>
      </c>
      <c r="H49" s="183"/>
      <c r="I49" s="183"/>
      <c r="J49" s="226" t="s">
        <v>218</v>
      </c>
      <c r="K49" s="226"/>
      <c r="L49" s="226"/>
      <c r="M49" s="227" t="s">
        <v>218</v>
      </c>
      <c r="N49" s="183"/>
      <c r="O49" s="183"/>
      <c r="P49" s="226" t="s">
        <v>218</v>
      </c>
      <c r="Q49" s="226"/>
      <c r="R49" s="226"/>
      <c r="S49" s="227" t="s">
        <v>218</v>
      </c>
      <c r="T49" s="183"/>
    </row>
    <row r="50" spans="2:20" ht="12" customHeight="1">
      <c r="B50" s="4">
        <f t="shared" si="1"/>
        <v>41565</v>
      </c>
      <c r="C50" s="4"/>
      <c r="D50" s="183">
        <v>92.45</v>
      </c>
      <c r="E50" s="183"/>
      <c r="F50" s="183"/>
      <c r="G50" s="225">
        <v>1264</v>
      </c>
      <c r="H50" s="183"/>
      <c r="I50" s="183"/>
      <c r="J50" s="183">
        <v>85.95</v>
      </c>
      <c r="K50" s="183"/>
      <c r="L50" s="183"/>
      <c r="M50" s="225">
        <v>1989</v>
      </c>
      <c r="N50" s="183"/>
      <c r="O50" s="183"/>
      <c r="P50" s="183">
        <v>91.06</v>
      </c>
      <c r="Q50" s="183"/>
      <c r="R50" s="183"/>
      <c r="S50" s="225">
        <v>2144</v>
      </c>
      <c r="T50" s="183"/>
    </row>
    <row r="51" spans="2:20" ht="12" customHeight="1">
      <c r="B51" s="4">
        <f t="shared" si="1"/>
        <v>41572</v>
      </c>
      <c r="C51" s="4"/>
      <c r="D51" s="183">
        <v>90.84</v>
      </c>
      <c r="E51" s="183"/>
      <c r="F51" s="183"/>
      <c r="G51" s="225">
        <v>1414</v>
      </c>
      <c r="H51" s="183"/>
      <c r="I51" s="183"/>
      <c r="J51" s="183">
        <v>84.45</v>
      </c>
      <c r="K51" s="183"/>
      <c r="L51" s="183"/>
      <c r="M51" s="225">
        <v>2897</v>
      </c>
      <c r="N51" s="183"/>
      <c r="O51" s="183"/>
      <c r="P51" s="183">
        <v>90.66</v>
      </c>
      <c r="Q51" s="183"/>
      <c r="R51" s="183"/>
      <c r="S51" s="225">
        <v>2474</v>
      </c>
      <c r="T51" s="183"/>
    </row>
    <row r="52" spans="2:20" ht="12" customHeight="1">
      <c r="B52" s="4">
        <f t="shared" si="1"/>
        <v>41579</v>
      </c>
      <c r="C52" s="4"/>
      <c r="D52" s="183">
        <v>90.2</v>
      </c>
      <c r="E52" s="183"/>
      <c r="F52" s="183"/>
      <c r="G52" s="225">
        <v>1396</v>
      </c>
      <c r="H52" s="183"/>
      <c r="I52" s="183"/>
      <c r="J52" s="183">
        <v>82.54</v>
      </c>
      <c r="K52" s="183"/>
      <c r="L52" s="183"/>
      <c r="M52" s="225">
        <v>2772</v>
      </c>
      <c r="N52" s="183"/>
      <c r="O52" s="183"/>
      <c r="P52" s="183">
        <v>86.57</v>
      </c>
      <c r="Q52" s="183"/>
      <c r="R52" s="183"/>
      <c r="S52" s="225">
        <v>2340</v>
      </c>
      <c r="T52" s="183"/>
    </row>
    <row r="53" spans="2:20" ht="12" customHeight="1">
      <c r="B53" s="4">
        <f t="shared" si="1"/>
        <v>41586</v>
      </c>
      <c r="C53" s="4"/>
      <c r="D53" s="228">
        <v>92.75</v>
      </c>
      <c r="E53" s="183"/>
      <c r="F53" s="183"/>
      <c r="G53" s="229">
        <v>1395</v>
      </c>
      <c r="H53" s="183"/>
      <c r="I53" s="183"/>
      <c r="J53" s="228">
        <v>84.88</v>
      </c>
      <c r="K53" s="183"/>
      <c r="L53" s="183"/>
      <c r="M53" s="229">
        <v>2540</v>
      </c>
      <c r="N53" s="183"/>
      <c r="O53" s="228"/>
      <c r="P53" s="228">
        <v>88.79</v>
      </c>
      <c r="Q53" s="183"/>
      <c r="R53" s="183"/>
      <c r="S53" s="229">
        <v>2036</v>
      </c>
      <c r="T53" s="183"/>
    </row>
    <row r="54" spans="2:20" ht="12" customHeight="1">
      <c r="B54" s="4">
        <f t="shared" si="1"/>
        <v>41593</v>
      </c>
      <c r="C54" s="4"/>
      <c r="D54" s="230">
        <v>97.2</v>
      </c>
      <c r="E54" s="183"/>
      <c r="F54" s="183"/>
      <c r="G54" s="229">
        <v>1392</v>
      </c>
      <c r="H54" s="183"/>
      <c r="I54" s="183"/>
      <c r="J54" s="228">
        <v>88.53</v>
      </c>
      <c r="K54" s="183"/>
      <c r="L54" s="183"/>
      <c r="M54" s="229">
        <v>3041</v>
      </c>
      <c r="N54" s="183"/>
      <c r="O54" s="228"/>
      <c r="P54" s="228">
        <v>94.99</v>
      </c>
      <c r="Q54" s="183"/>
      <c r="R54" s="183"/>
      <c r="S54" s="229">
        <v>2295</v>
      </c>
      <c r="T54" s="183"/>
    </row>
    <row r="55" spans="2:20" ht="12" customHeight="1">
      <c r="B55" s="4">
        <f t="shared" si="1"/>
        <v>41600</v>
      </c>
      <c r="C55" s="4"/>
      <c r="D55" s="228">
        <v>96.42</v>
      </c>
      <c r="E55" s="183"/>
      <c r="F55" s="183"/>
      <c r="G55" s="229">
        <v>1290</v>
      </c>
      <c r="H55" s="183"/>
      <c r="I55" s="183"/>
      <c r="J55" s="228">
        <v>89.68</v>
      </c>
      <c r="K55" s="183"/>
      <c r="L55" s="183"/>
      <c r="M55" s="229">
        <v>3561</v>
      </c>
      <c r="N55" s="183"/>
      <c r="O55" s="228"/>
      <c r="P55" s="228">
        <v>95.54</v>
      </c>
      <c r="Q55" s="183"/>
      <c r="R55" s="183"/>
      <c r="S55" s="229">
        <v>1740</v>
      </c>
      <c r="T55" s="183"/>
    </row>
    <row r="56" spans="2:20" ht="12" customHeight="1">
      <c r="B56" s="4">
        <f t="shared" si="1"/>
        <v>41607</v>
      </c>
      <c r="C56" s="4"/>
      <c r="D56" s="228">
        <v>96.67</v>
      </c>
      <c r="E56" s="183"/>
      <c r="F56" s="183"/>
      <c r="G56" s="229">
        <v>1241</v>
      </c>
      <c r="H56" s="183"/>
      <c r="I56" s="183"/>
      <c r="J56" s="228">
        <v>87.54</v>
      </c>
      <c r="K56" s="183"/>
      <c r="L56" s="183"/>
      <c r="M56" s="229">
        <v>3197</v>
      </c>
      <c r="N56" s="183"/>
      <c r="O56" s="231"/>
      <c r="P56" s="228">
        <v>93.92</v>
      </c>
      <c r="Q56" s="183"/>
      <c r="R56" s="183"/>
      <c r="S56" s="229">
        <v>1420</v>
      </c>
      <c r="T56" s="183"/>
    </row>
    <row r="57" spans="2:20" ht="12" customHeight="1">
      <c r="B57" s="4">
        <f t="shared" si="1"/>
        <v>41614</v>
      </c>
      <c r="C57" s="4"/>
      <c r="D57" s="228">
        <v>97.23</v>
      </c>
      <c r="E57" s="183"/>
      <c r="F57" s="183"/>
      <c r="G57" s="229">
        <v>1367</v>
      </c>
      <c r="H57" s="183"/>
      <c r="I57" s="183"/>
      <c r="J57" s="228">
        <v>88.62</v>
      </c>
      <c r="K57" s="183"/>
      <c r="L57" s="183"/>
      <c r="M57" s="229">
        <v>2717</v>
      </c>
      <c r="N57" s="183"/>
      <c r="O57" s="228"/>
      <c r="P57" s="228">
        <v>92.88</v>
      </c>
      <c r="Q57" s="183"/>
      <c r="R57" s="183"/>
      <c r="S57" s="229">
        <v>2265</v>
      </c>
      <c r="T57" s="183"/>
    </row>
    <row r="58" spans="2:20" ht="12" customHeight="1">
      <c r="B58" s="4">
        <f t="shared" si="1"/>
        <v>41621</v>
      </c>
      <c r="C58" s="4"/>
      <c r="D58" s="228">
        <v>96.09</v>
      </c>
      <c r="E58" s="183"/>
      <c r="F58" s="183"/>
      <c r="G58" s="229">
        <v>1336</v>
      </c>
      <c r="H58" s="183"/>
      <c r="I58" s="183"/>
      <c r="J58" s="228">
        <v>88.56</v>
      </c>
      <c r="K58" s="183"/>
      <c r="L58" s="183"/>
      <c r="M58" s="229">
        <v>2837</v>
      </c>
      <c r="N58" s="183"/>
      <c r="O58" s="228"/>
      <c r="P58" s="228">
        <v>93.64</v>
      </c>
      <c r="Q58" s="183"/>
      <c r="R58" s="183"/>
      <c r="S58" s="229">
        <v>1855</v>
      </c>
      <c r="T58" s="183"/>
    </row>
    <row r="59" spans="2:20" ht="12" customHeight="1">
      <c r="B59" s="4">
        <f t="shared" si="1"/>
        <v>41628</v>
      </c>
      <c r="C59" s="4"/>
      <c r="D59" s="228">
        <v>95.51</v>
      </c>
      <c r="E59" s="183"/>
      <c r="F59" s="183"/>
      <c r="G59" s="229">
        <v>1368</v>
      </c>
      <c r="H59" s="183"/>
      <c r="I59" s="183"/>
      <c r="J59" s="228">
        <v>87.21</v>
      </c>
      <c r="K59" s="183"/>
      <c r="L59" s="183"/>
      <c r="M59" s="229">
        <v>3442</v>
      </c>
      <c r="N59" s="183"/>
      <c r="O59" s="228"/>
      <c r="P59" s="228">
        <v>93.31</v>
      </c>
      <c r="Q59" s="183"/>
      <c r="R59" s="183"/>
      <c r="S59" s="229">
        <v>2235</v>
      </c>
      <c r="T59" s="183"/>
    </row>
    <row r="60" spans="2:20" ht="12" customHeight="1">
      <c r="B60" s="4">
        <f t="shared" si="1"/>
        <v>41635</v>
      </c>
      <c r="C60" s="4"/>
      <c r="D60" s="230">
        <v>95.7</v>
      </c>
      <c r="E60" s="183"/>
      <c r="F60" s="183"/>
      <c r="G60" s="229">
        <v>1297</v>
      </c>
      <c r="H60" s="183"/>
      <c r="I60" s="183"/>
      <c r="J60" s="228">
        <v>87.59</v>
      </c>
      <c r="K60" s="183"/>
      <c r="L60" s="183"/>
      <c r="M60" s="229">
        <v>2862</v>
      </c>
      <c r="N60" s="183"/>
      <c r="O60" s="228"/>
      <c r="P60" s="228">
        <v>95.02</v>
      </c>
      <c r="Q60" s="183"/>
      <c r="R60" s="183"/>
      <c r="S60" s="229">
        <v>1730</v>
      </c>
      <c r="T60" s="183"/>
    </row>
    <row r="61" spans="2:20" ht="5.25" customHeight="1">
      <c r="B61" s="5"/>
      <c r="C61" s="5"/>
    </row>
    <row r="62" spans="2:20">
      <c r="B62" s="233" t="s">
        <v>290</v>
      </c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</row>
    <row r="63" spans="2:20"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</row>
    <row r="64" spans="2:20">
      <c r="B64" s="234" t="s">
        <v>291</v>
      </c>
    </row>
  </sheetData>
  <mergeCells count="10">
    <mergeCell ref="B62:S63"/>
    <mergeCell ref="D6:H6"/>
    <mergeCell ref="J6:N6"/>
    <mergeCell ref="P6:T6"/>
    <mergeCell ref="D8:E8"/>
    <mergeCell ref="G8:H8"/>
    <mergeCell ref="J8:K8"/>
    <mergeCell ref="M8:N8"/>
    <mergeCell ref="P8:Q8"/>
    <mergeCell ref="S8:T8"/>
  </mergeCells>
  <pageMargins left="0.6" right="0.56000000000000005" top="0.17" bottom="0.17" header="0.17" footer="0.17"/>
  <pageSetup orientation="portrait" r:id="rId1"/>
  <headerFooter>
    <oddFooter>&amp;C&amp;"Arial,Regular"&amp;9 50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U69"/>
  <sheetViews>
    <sheetView zoomScaleNormal="100" zoomScaleSheetLayoutView="90" workbookViewId="0">
      <selection activeCell="I28" sqref="I28"/>
    </sheetView>
  </sheetViews>
  <sheetFormatPr defaultColWidth="9" defaultRowHeight="15.75"/>
  <cols>
    <col min="1" max="1" width="9" style="2"/>
    <col min="2" max="2" width="7.5" style="2" customWidth="1"/>
    <col min="3" max="3" width="2.375" style="2" customWidth="1"/>
    <col min="4" max="4" width="7.875" style="2" customWidth="1"/>
    <col min="5" max="5" width="3.375" style="2" customWidth="1"/>
    <col min="6" max="6" width="0.875" style="2" customWidth="1"/>
    <col min="7" max="7" width="8.25" style="2" customWidth="1"/>
    <col min="8" max="8" width="3" style="2" customWidth="1"/>
    <col min="9" max="9" width="14.5" style="2" customWidth="1"/>
    <col min="10" max="10" width="3.125" style="240" customWidth="1"/>
    <col min="11" max="11" width="10.25" style="2" customWidth="1"/>
    <col min="12" max="12" width="1.625" style="2" customWidth="1"/>
    <col min="13" max="13" width="0.875" style="2" customWidth="1"/>
    <col min="14" max="14" width="7" style="2" customWidth="1"/>
    <col min="15" max="15" width="1.625" style="2" customWidth="1"/>
    <col min="16" max="16" width="4" customWidth="1"/>
    <col min="17" max="17" width="7.625" customWidth="1"/>
    <col min="18" max="18" width="3.125" customWidth="1"/>
    <col min="19" max="19" width="0.875" customWidth="1"/>
    <col min="20" max="20" width="8" customWidth="1"/>
    <col min="21" max="21" width="1.5" customWidth="1"/>
    <col min="22" max="16384" width="9" style="2"/>
  </cols>
  <sheetData>
    <row r="2" spans="2:16">
      <c r="D2" s="2" t="s">
        <v>297</v>
      </c>
    </row>
    <row r="3" spans="2:16" ht="12" customHeight="1">
      <c r="D3" s="2" t="s">
        <v>282</v>
      </c>
    </row>
    <row r="4" spans="2:16" ht="12" customHeight="1">
      <c r="D4" s="2" t="s">
        <v>283</v>
      </c>
    </row>
    <row r="5" spans="2:16" ht="12" customHeight="1">
      <c r="D5" s="2" t="s">
        <v>284</v>
      </c>
    </row>
    <row r="6" spans="2:16" ht="5.25" customHeight="1"/>
    <row r="7" spans="2:16" ht="12" customHeight="1">
      <c r="D7" s="161" t="s">
        <v>215</v>
      </c>
      <c r="E7" s="161"/>
      <c r="F7" s="161"/>
      <c r="G7" s="161"/>
      <c r="H7" s="161"/>
      <c r="K7" s="161" t="s">
        <v>217</v>
      </c>
      <c r="L7" s="161"/>
      <c r="M7" s="161"/>
      <c r="N7" s="161"/>
      <c r="O7" s="161"/>
    </row>
    <row r="8" spans="2:16" ht="12" customHeight="1">
      <c r="D8" s="11" t="s">
        <v>288</v>
      </c>
      <c r="E8" s="11"/>
      <c r="F8"/>
      <c r="G8" s="11" t="s">
        <v>289</v>
      </c>
      <c r="H8" s="11"/>
      <c r="I8"/>
      <c r="J8" s="241"/>
      <c r="K8" s="242" t="s">
        <v>217</v>
      </c>
      <c r="L8" s="242"/>
      <c r="M8"/>
      <c r="N8" s="11" t="s">
        <v>289</v>
      </c>
      <c r="O8" s="11"/>
    </row>
    <row r="9" spans="2:16" ht="5.25" customHeight="1">
      <c r="E9" s="3"/>
      <c r="F9" s="3"/>
      <c r="G9" s="3"/>
      <c r="H9" s="3"/>
      <c r="I9" s="3"/>
      <c r="K9" s="3"/>
      <c r="L9" s="3"/>
      <c r="M9" s="3"/>
    </row>
    <row r="10" spans="2:16" ht="12" customHeight="1">
      <c r="B10" s="243">
        <v>41278</v>
      </c>
      <c r="C10" s="4"/>
      <c r="D10" s="244">
        <v>104.98</v>
      </c>
      <c r="E10" s="245"/>
      <c r="F10" s="244"/>
      <c r="G10" s="246">
        <v>11248</v>
      </c>
      <c r="H10" s="247"/>
      <c r="I10" s="247"/>
      <c r="K10" s="248"/>
      <c r="L10" s="249"/>
      <c r="M10" s="250"/>
      <c r="N10" s="251"/>
    </row>
    <row r="11" spans="2:16" ht="12" customHeight="1">
      <c r="B11" s="243">
        <f t="shared" ref="B11:B17" si="0">B10+7</f>
        <v>41285</v>
      </c>
      <c r="C11" s="4"/>
      <c r="D11" s="252">
        <v>103.81</v>
      </c>
      <c r="E11" s="252"/>
      <c r="F11" s="252"/>
      <c r="G11" s="253">
        <v>11824</v>
      </c>
      <c r="H11" s="247"/>
      <c r="I11" s="247"/>
      <c r="K11" s="254"/>
      <c r="L11" s="255"/>
      <c r="M11" s="244"/>
      <c r="N11" s="256"/>
      <c r="O11" s="160"/>
      <c r="P11" s="257"/>
    </row>
    <row r="12" spans="2:16" ht="12" customHeight="1">
      <c r="B12" s="243">
        <f t="shared" si="0"/>
        <v>41292</v>
      </c>
      <c r="C12" s="4"/>
      <c r="D12" s="252">
        <v>101.23</v>
      </c>
      <c r="E12" s="252"/>
      <c r="F12" s="252"/>
      <c r="G12" s="253">
        <v>12255</v>
      </c>
      <c r="H12" s="247"/>
      <c r="I12" s="247"/>
      <c r="K12" s="254"/>
      <c r="L12" s="255"/>
      <c r="M12" s="244"/>
      <c r="N12" s="256"/>
      <c r="O12" s="160"/>
      <c r="P12" s="257"/>
    </row>
    <row r="13" spans="2:16" ht="12" customHeight="1">
      <c r="B13" s="243">
        <f t="shared" si="0"/>
        <v>41299</v>
      </c>
      <c r="C13" s="4"/>
      <c r="D13" s="252">
        <v>98.08</v>
      </c>
      <c r="E13" s="252"/>
      <c r="F13" s="252"/>
      <c r="G13" s="253">
        <v>12499</v>
      </c>
      <c r="H13" s="247"/>
      <c r="I13" s="247"/>
      <c r="J13" s="258"/>
      <c r="K13" s="252"/>
      <c r="L13" s="255"/>
      <c r="M13" s="244"/>
      <c r="N13" s="259"/>
      <c r="O13" s="160"/>
      <c r="P13" s="257"/>
    </row>
    <row r="14" spans="2:16" ht="12" customHeight="1">
      <c r="B14" s="243">
        <f t="shared" si="0"/>
        <v>41306</v>
      </c>
      <c r="C14" s="4"/>
      <c r="D14" s="252">
        <v>99.43</v>
      </c>
      <c r="E14" s="252"/>
      <c r="F14" s="252"/>
      <c r="G14" s="253">
        <v>10348</v>
      </c>
      <c r="H14" s="247"/>
      <c r="I14" s="247"/>
      <c r="J14" s="258" t="s">
        <v>179</v>
      </c>
      <c r="K14" s="254">
        <v>101.48</v>
      </c>
      <c r="L14" s="255"/>
      <c r="M14" s="244"/>
      <c r="N14" s="256">
        <v>58174</v>
      </c>
      <c r="O14" s="160"/>
      <c r="P14" s="257"/>
    </row>
    <row r="15" spans="2:16" ht="12" customHeight="1">
      <c r="B15" s="243">
        <f t="shared" si="0"/>
        <v>41313</v>
      </c>
      <c r="C15" s="4"/>
      <c r="D15" s="244">
        <v>100.27</v>
      </c>
      <c r="E15" s="240"/>
      <c r="F15" s="250"/>
      <c r="G15" s="246">
        <v>12350</v>
      </c>
      <c r="H15" s="247"/>
      <c r="I15" s="247"/>
      <c r="K15" s="254"/>
      <c r="L15" s="255"/>
      <c r="M15" s="244"/>
      <c r="N15" s="256"/>
      <c r="O15" s="160"/>
      <c r="P15" s="257"/>
    </row>
    <row r="16" spans="2:16" ht="12" customHeight="1">
      <c r="B16" s="243">
        <f t="shared" si="0"/>
        <v>41320</v>
      </c>
      <c r="C16" s="4"/>
      <c r="D16" s="244">
        <v>100.96</v>
      </c>
      <c r="E16" s="240"/>
      <c r="F16" s="250"/>
      <c r="G16" s="246">
        <v>10773</v>
      </c>
      <c r="H16" s="247"/>
      <c r="I16" s="247"/>
      <c r="K16" s="254"/>
      <c r="L16" s="255"/>
      <c r="M16" s="244"/>
      <c r="N16" s="256"/>
      <c r="O16" s="160"/>
      <c r="P16" s="257"/>
    </row>
    <row r="17" spans="2:16" ht="12" customHeight="1">
      <c r="B17" s="243">
        <f t="shared" si="0"/>
        <v>41327</v>
      </c>
      <c r="C17" s="4"/>
      <c r="D17" s="244">
        <v>101.66</v>
      </c>
      <c r="E17" s="240"/>
      <c r="F17" s="250"/>
      <c r="G17" s="246">
        <v>11602</v>
      </c>
      <c r="H17" s="247"/>
      <c r="I17" s="247"/>
      <c r="J17" s="258"/>
      <c r="K17" s="254"/>
      <c r="L17" s="255"/>
      <c r="M17" s="244"/>
      <c r="N17" s="256"/>
      <c r="O17" s="160"/>
      <c r="P17" s="257"/>
    </row>
    <row r="18" spans="2:16" ht="12" customHeight="1">
      <c r="B18" s="243">
        <f>B17+7</f>
        <v>41334</v>
      </c>
      <c r="C18" s="4"/>
      <c r="D18" s="244">
        <v>104.52</v>
      </c>
      <c r="E18" s="245"/>
      <c r="F18" s="244"/>
      <c r="G18" s="246">
        <v>10928</v>
      </c>
      <c r="H18" s="247"/>
      <c r="I18" s="247"/>
      <c r="J18" s="258" t="s">
        <v>195</v>
      </c>
      <c r="K18" s="260">
        <v>101.8</v>
      </c>
      <c r="L18" s="260"/>
      <c r="M18" s="244"/>
      <c r="N18" s="256">
        <v>45653</v>
      </c>
      <c r="O18" s="160"/>
      <c r="P18" s="257"/>
    </row>
    <row r="19" spans="2:16" ht="12" customHeight="1">
      <c r="B19" s="243">
        <f t="shared" ref="B19:B61" si="1">B18+7</f>
        <v>41341</v>
      </c>
      <c r="C19" s="4"/>
      <c r="D19" s="244">
        <v>107.82</v>
      </c>
      <c r="E19" s="240"/>
      <c r="F19" s="250"/>
      <c r="G19" s="261">
        <v>11559</v>
      </c>
      <c r="H19" s="247"/>
      <c r="I19" s="247"/>
      <c r="J19" s="262"/>
      <c r="K19" s="263"/>
      <c r="L19" s="264"/>
      <c r="M19" s="244"/>
      <c r="N19" s="265"/>
      <c r="O19" s="226"/>
      <c r="P19" s="257"/>
    </row>
    <row r="20" spans="2:16" ht="12" customHeight="1">
      <c r="B20" s="243">
        <f t="shared" si="1"/>
        <v>41348</v>
      </c>
      <c r="C20" s="4"/>
      <c r="D20" s="244">
        <v>107.78</v>
      </c>
      <c r="E20" s="240"/>
      <c r="F20" s="250"/>
      <c r="G20" s="261">
        <v>12117</v>
      </c>
      <c r="H20" s="247"/>
      <c r="I20" s="247"/>
      <c r="J20" s="262"/>
      <c r="K20" s="266"/>
      <c r="L20" s="266"/>
      <c r="M20" s="244"/>
      <c r="N20" s="259"/>
      <c r="O20" s="267"/>
      <c r="P20" s="257"/>
    </row>
    <row r="21" spans="2:16" ht="12" customHeight="1">
      <c r="B21" s="243">
        <f t="shared" si="1"/>
        <v>41355</v>
      </c>
      <c r="C21" s="4"/>
      <c r="D21" s="244">
        <v>106.68</v>
      </c>
      <c r="E21" s="240"/>
      <c r="F21" s="250"/>
      <c r="G21" s="261">
        <v>11116</v>
      </c>
      <c r="H21" s="247"/>
      <c r="I21" s="247"/>
      <c r="J21" s="262"/>
      <c r="K21" s="266"/>
      <c r="L21" s="266"/>
      <c r="M21" s="244"/>
      <c r="N21" s="259"/>
      <c r="O21" s="268"/>
      <c r="P21" s="257"/>
    </row>
    <row r="22" spans="2:16" ht="12" customHeight="1">
      <c r="B22" s="243">
        <f t="shared" si="1"/>
        <v>41362</v>
      </c>
      <c r="C22" s="4"/>
      <c r="D22" s="244">
        <v>106.69</v>
      </c>
      <c r="E22" s="240"/>
      <c r="F22" s="250"/>
      <c r="G22" s="261">
        <v>10280</v>
      </c>
      <c r="H22" s="247"/>
      <c r="I22" s="247"/>
      <c r="J22" s="269" t="s">
        <v>298</v>
      </c>
      <c r="K22" s="254">
        <v>107.27</v>
      </c>
      <c r="L22" s="266"/>
      <c r="M22" s="244"/>
      <c r="N22" s="259">
        <v>45071</v>
      </c>
      <c r="O22" s="268"/>
      <c r="P22" s="257"/>
    </row>
    <row r="23" spans="2:16" ht="12" customHeight="1">
      <c r="B23" s="243">
        <f t="shared" si="1"/>
        <v>41369</v>
      </c>
      <c r="C23" s="4"/>
      <c r="D23" s="244">
        <v>106.51</v>
      </c>
      <c r="E23" s="240"/>
      <c r="F23" s="250"/>
      <c r="G23" s="261">
        <v>10332</v>
      </c>
      <c r="H23" s="247"/>
      <c r="I23" s="247"/>
      <c r="J23" s="262"/>
      <c r="K23" s="266"/>
      <c r="L23" s="266"/>
      <c r="M23" s="244"/>
      <c r="N23" s="259"/>
      <c r="O23" s="268"/>
      <c r="P23" s="257"/>
    </row>
    <row r="24" spans="2:16" ht="12" customHeight="1">
      <c r="B24" s="243">
        <f t="shared" si="1"/>
        <v>41376</v>
      </c>
      <c r="C24" s="4"/>
      <c r="D24" s="244">
        <v>106.94</v>
      </c>
      <c r="E24" s="240"/>
      <c r="F24" s="250"/>
      <c r="G24" s="261">
        <v>11664</v>
      </c>
      <c r="H24" s="247"/>
      <c r="I24" s="247"/>
      <c r="J24" s="262"/>
      <c r="K24" s="266"/>
      <c r="L24" s="266"/>
      <c r="M24" s="244"/>
      <c r="N24" s="259"/>
      <c r="O24" s="268"/>
      <c r="P24" s="257"/>
    </row>
    <row r="25" spans="2:16" ht="12" customHeight="1">
      <c r="B25" s="243">
        <f t="shared" si="1"/>
        <v>41383</v>
      </c>
      <c r="C25" s="4"/>
      <c r="D25" s="244">
        <v>107.21</v>
      </c>
      <c r="E25" s="240"/>
      <c r="F25" s="250"/>
      <c r="G25" s="261">
        <v>10597</v>
      </c>
      <c r="H25" s="247"/>
      <c r="I25" s="247"/>
      <c r="J25" s="262"/>
      <c r="K25" s="266"/>
      <c r="L25" s="266"/>
      <c r="M25" s="244"/>
      <c r="N25" s="259"/>
      <c r="O25" s="268"/>
      <c r="P25" s="257"/>
    </row>
    <row r="26" spans="2:16" ht="12" customHeight="1">
      <c r="B26" s="243">
        <f t="shared" si="1"/>
        <v>41390</v>
      </c>
      <c r="C26" s="4"/>
      <c r="D26" s="244">
        <v>107.73</v>
      </c>
      <c r="E26" s="240"/>
      <c r="F26" s="250"/>
      <c r="G26" s="261">
        <v>11071</v>
      </c>
      <c r="H26" s="247"/>
      <c r="I26" s="247"/>
      <c r="J26" s="269" t="s">
        <v>299</v>
      </c>
      <c r="K26" s="266">
        <v>107.1</v>
      </c>
      <c r="L26" s="266"/>
      <c r="M26" s="244"/>
      <c r="N26" s="259">
        <v>43665</v>
      </c>
      <c r="O26" s="268"/>
      <c r="P26" s="257"/>
    </row>
    <row r="27" spans="2:16" ht="12" customHeight="1">
      <c r="B27" s="243">
        <f t="shared" si="1"/>
        <v>41397</v>
      </c>
      <c r="C27" s="4"/>
      <c r="D27" s="270">
        <v>107.02</v>
      </c>
      <c r="E27" s="240"/>
      <c r="F27" s="240"/>
      <c r="G27" s="261">
        <v>10693</v>
      </c>
      <c r="H27" s="247"/>
      <c r="I27" s="247"/>
      <c r="J27" s="262"/>
      <c r="K27" s="266"/>
      <c r="L27" s="266"/>
      <c r="M27" s="244"/>
      <c r="N27" s="259"/>
      <c r="O27" s="268"/>
      <c r="P27" s="257"/>
    </row>
    <row r="28" spans="2:16" ht="12" customHeight="1">
      <c r="B28" s="243">
        <f t="shared" si="1"/>
        <v>41404</v>
      </c>
      <c r="C28" s="4"/>
      <c r="D28" s="270">
        <v>107.49</v>
      </c>
      <c r="E28" s="240"/>
      <c r="F28" s="240"/>
      <c r="G28" s="261">
        <v>11115</v>
      </c>
      <c r="H28" s="247"/>
      <c r="I28" s="247"/>
      <c r="J28" s="262"/>
      <c r="K28" s="266"/>
      <c r="L28" s="266"/>
      <c r="M28" s="244"/>
      <c r="N28" s="259"/>
      <c r="O28" s="268"/>
      <c r="P28" s="257"/>
    </row>
    <row r="29" spans="2:16" ht="12" customHeight="1">
      <c r="B29" s="243">
        <f t="shared" si="1"/>
        <v>41411</v>
      </c>
      <c r="C29" s="4"/>
      <c r="D29" s="271">
        <v>111.12</v>
      </c>
      <c r="E29" s="240"/>
      <c r="F29" s="240"/>
      <c r="G29" s="261">
        <v>11697</v>
      </c>
      <c r="H29" s="247"/>
      <c r="I29" s="247"/>
      <c r="J29" s="262"/>
      <c r="K29" s="266"/>
      <c r="L29" s="266"/>
      <c r="M29" s="244"/>
      <c r="N29" s="259"/>
      <c r="O29" s="268"/>
      <c r="P29" s="257"/>
    </row>
    <row r="30" spans="2:16" ht="12" customHeight="1">
      <c r="B30" s="243">
        <f t="shared" si="1"/>
        <v>41418</v>
      </c>
      <c r="C30" s="4"/>
      <c r="D30" s="271">
        <v>113.53</v>
      </c>
      <c r="E30" s="240"/>
      <c r="F30" s="240"/>
      <c r="G30" s="261">
        <v>10382</v>
      </c>
      <c r="H30" s="247"/>
      <c r="I30" s="247"/>
      <c r="J30" s="262"/>
      <c r="K30" s="266"/>
      <c r="L30" s="266"/>
      <c r="M30" s="244"/>
      <c r="N30" s="259"/>
      <c r="O30" s="268"/>
      <c r="P30" s="257"/>
    </row>
    <row r="31" spans="2:16" ht="12" customHeight="1">
      <c r="B31" s="243">
        <f t="shared" si="1"/>
        <v>41425</v>
      </c>
      <c r="C31" s="4"/>
      <c r="D31" s="271">
        <v>113.21</v>
      </c>
      <c r="E31" s="240"/>
      <c r="F31" s="240"/>
      <c r="G31" s="261">
        <v>9862</v>
      </c>
      <c r="H31" s="247"/>
      <c r="I31" s="247"/>
      <c r="J31" s="269" t="s">
        <v>298</v>
      </c>
      <c r="K31" s="266">
        <v>110.4</v>
      </c>
      <c r="L31" s="266"/>
      <c r="M31" s="244"/>
      <c r="N31" s="259">
        <v>53750</v>
      </c>
      <c r="O31" s="268"/>
      <c r="P31" s="257"/>
    </row>
    <row r="32" spans="2:16" ht="12" customHeight="1">
      <c r="B32" s="243">
        <f t="shared" si="1"/>
        <v>41432</v>
      </c>
      <c r="C32" s="4"/>
      <c r="D32" s="270">
        <v>111.74</v>
      </c>
      <c r="E32" s="250"/>
      <c r="F32" s="250"/>
      <c r="G32" s="261">
        <v>10867</v>
      </c>
      <c r="H32" s="247"/>
      <c r="I32" s="247"/>
      <c r="J32" s="262"/>
      <c r="K32" s="266"/>
      <c r="L32" s="266"/>
      <c r="M32" s="244"/>
      <c r="N32" s="259"/>
      <c r="O32" s="268"/>
      <c r="P32" s="257"/>
    </row>
    <row r="33" spans="2:16" ht="12" customHeight="1">
      <c r="B33" s="243">
        <f t="shared" si="1"/>
        <v>41439</v>
      </c>
      <c r="C33" s="4"/>
      <c r="D33" s="271">
        <v>109.2</v>
      </c>
      <c r="E33" s="250"/>
      <c r="F33" s="250"/>
      <c r="G33" s="261">
        <v>11096</v>
      </c>
      <c r="H33" s="247"/>
      <c r="I33" s="247"/>
      <c r="J33" s="262"/>
      <c r="K33" s="266"/>
      <c r="L33" s="266"/>
      <c r="M33" s="244"/>
      <c r="N33" s="259"/>
      <c r="O33" s="268"/>
      <c r="P33" s="257"/>
    </row>
    <row r="34" spans="2:16" ht="12" customHeight="1">
      <c r="B34" s="243">
        <f t="shared" si="1"/>
        <v>41446</v>
      </c>
      <c r="C34" s="4"/>
      <c r="D34" s="270">
        <v>107.07</v>
      </c>
      <c r="E34" s="250"/>
      <c r="F34" s="250"/>
      <c r="G34" s="261">
        <v>10823</v>
      </c>
      <c r="H34" s="247"/>
      <c r="I34" s="247"/>
      <c r="J34" s="262"/>
      <c r="K34" s="266"/>
      <c r="L34" s="266"/>
      <c r="M34" s="244"/>
      <c r="N34" s="259"/>
      <c r="O34" s="268"/>
      <c r="P34" s="257"/>
    </row>
    <row r="35" spans="2:16" ht="12" customHeight="1">
      <c r="B35" s="243">
        <f t="shared" si="1"/>
        <v>41453</v>
      </c>
      <c r="C35" s="4"/>
      <c r="D35" s="270">
        <v>105.1</v>
      </c>
      <c r="E35" s="250"/>
      <c r="F35" s="250"/>
      <c r="G35" s="261">
        <v>10283</v>
      </c>
      <c r="H35" s="247"/>
      <c r="I35" s="247"/>
      <c r="J35" s="272" t="s">
        <v>179</v>
      </c>
      <c r="K35" s="273">
        <v>108.28</v>
      </c>
      <c r="L35" s="273"/>
      <c r="M35" s="244"/>
      <c r="N35" s="259">
        <v>43069</v>
      </c>
      <c r="O35" s="268"/>
      <c r="P35" s="257"/>
    </row>
    <row r="36" spans="2:16" ht="12" customHeight="1">
      <c r="B36" s="243">
        <f t="shared" si="1"/>
        <v>41460</v>
      </c>
      <c r="C36" s="4"/>
      <c r="D36" s="271">
        <v>103.68</v>
      </c>
      <c r="E36" s="250"/>
      <c r="F36" s="250"/>
      <c r="G36" s="261">
        <v>9915</v>
      </c>
      <c r="H36" s="247"/>
      <c r="I36" s="247"/>
      <c r="J36" s="274"/>
      <c r="K36" s="275"/>
      <c r="L36" s="276"/>
      <c r="M36" s="244"/>
      <c r="N36" s="265"/>
      <c r="O36" s="267"/>
      <c r="P36" s="257"/>
    </row>
    <row r="37" spans="2:16" ht="12" customHeight="1">
      <c r="B37" s="243">
        <f t="shared" si="1"/>
        <v>41467</v>
      </c>
      <c r="C37" s="4"/>
      <c r="D37" s="271">
        <v>101.63</v>
      </c>
      <c r="E37" s="250"/>
      <c r="F37" s="250"/>
      <c r="G37" s="261">
        <v>11070</v>
      </c>
      <c r="H37" s="247"/>
      <c r="I37" s="247"/>
      <c r="J37" s="277"/>
      <c r="K37" s="278"/>
      <c r="L37" s="278"/>
      <c r="M37" s="244"/>
      <c r="N37" s="279"/>
      <c r="O37" s="226"/>
      <c r="P37" s="257"/>
    </row>
    <row r="38" spans="2:16" ht="12" customHeight="1">
      <c r="B38" s="243">
        <f t="shared" si="1"/>
        <v>41474</v>
      </c>
      <c r="C38" s="4"/>
      <c r="D38" s="271">
        <v>99.77</v>
      </c>
      <c r="E38" s="250"/>
      <c r="F38" s="250"/>
      <c r="G38" s="261">
        <v>10226</v>
      </c>
      <c r="H38" s="247"/>
      <c r="I38" s="247"/>
      <c r="J38" s="280"/>
      <c r="K38" s="266"/>
      <c r="L38" s="266"/>
      <c r="M38" s="244"/>
      <c r="N38" s="259"/>
      <c r="O38" s="226"/>
      <c r="P38" s="257"/>
    </row>
    <row r="39" spans="2:16" ht="12" customHeight="1">
      <c r="B39" s="243">
        <f t="shared" si="1"/>
        <v>41481</v>
      </c>
      <c r="C39" s="4"/>
      <c r="D39" s="271">
        <v>97.3</v>
      </c>
      <c r="E39" s="250"/>
      <c r="F39" s="250"/>
      <c r="G39" s="261">
        <v>11121</v>
      </c>
      <c r="H39" s="247"/>
      <c r="I39" s="247"/>
      <c r="J39" s="281" t="s">
        <v>179</v>
      </c>
      <c r="K39" s="266">
        <v>99.04</v>
      </c>
      <c r="L39" s="266"/>
      <c r="M39" s="244"/>
      <c r="N39" s="259">
        <v>53394</v>
      </c>
      <c r="O39" s="226"/>
      <c r="P39" s="257"/>
    </row>
    <row r="40" spans="2:16" ht="12" customHeight="1">
      <c r="B40" s="243">
        <f t="shared" si="1"/>
        <v>41488</v>
      </c>
      <c r="C40" s="4"/>
      <c r="D40" s="271">
        <v>93.36</v>
      </c>
      <c r="E40" s="250"/>
      <c r="F40" s="250"/>
      <c r="G40" s="261">
        <v>11064</v>
      </c>
      <c r="H40" s="247"/>
      <c r="I40" s="247"/>
      <c r="J40" s="280"/>
      <c r="K40" s="266"/>
      <c r="L40" s="266"/>
      <c r="M40" s="244"/>
      <c r="N40" s="259"/>
      <c r="O40" s="226"/>
      <c r="P40" s="257"/>
    </row>
    <row r="41" spans="2:16" ht="12" customHeight="1">
      <c r="B41" s="243">
        <f t="shared" si="1"/>
        <v>41495</v>
      </c>
      <c r="C41" s="4"/>
      <c r="D41" s="271">
        <v>90.9</v>
      </c>
      <c r="E41" s="250"/>
      <c r="F41" s="250"/>
      <c r="G41" s="261">
        <v>11812</v>
      </c>
      <c r="H41" s="247"/>
      <c r="I41" s="247"/>
      <c r="J41" s="280"/>
      <c r="K41" s="266"/>
      <c r="L41" s="266"/>
      <c r="M41" s="244"/>
      <c r="N41" s="259"/>
      <c r="O41" s="226"/>
      <c r="P41" s="257"/>
    </row>
    <row r="42" spans="2:16" ht="12" customHeight="1">
      <c r="B42" s="243">
        <f t="shared" si="1"/>
        <v>41502</v>
      </c>
      <c r="C42" s="4"/>
      <c r="D42" s="271">
        <v>91.36</v>
      </c>
      <c r="E42" s="250"/>
      <c r="F42" s="250"/>
      <c r="G42" s="261">
        <v>13279</v>
      </c>
      <c r="H42" s="247"/>
      <c r="I42" s="247"/>
      <c r="J42" s="280"/>
      <c r="K42" s="266"/>
      <c r="L42" s="266"/>
      <c r="M42" s="244"/>
      <c r="N42" s="259"/>
      <c r="O42" s="226"/>
      <c r="P42" s="257"/>
    </row>
    <row r="43" spans="2:16" ht="12" customHeight="1">
      <c r="B43" s="243">
        <f t="shared" si="1"/>
        <v>41509</v>
      </c>
      <c r="C43" s="4"/>
      <c r="D43" s="271">
        <v>91.89</v>
      </c>
      <c r="E43" s="250"/>
      <c r="F43" s="250"/>
      <c r="G43" s="261">
        <v>12785</v>
      </c>
      <c r="H43" s="247"/>
      <c r="I43" s="247"/>
      <c r="J43" s="280"/>
      <c r="K43" s="266"/>
      <c r="L43" s="266"/>
      <c r="M43" s="244"/>
      <c r="N43" s="259"/>
      <c r="O43" s="226"/>
      <c r="P43" s="257"/>
    </row>
    <row r="44" spans="2:16" ht="12" customHeight="1">
      <c r="B44" s="243">
        <f t="shared" si="1"/>
        <v>41516</v>
      </c>
      <c r="C44" s="4"/>
      <c r="D44" s="271">
        <v>90.18</v>
      </c>
      <c r="E44" s="250"/>
      <c r="F44" s="250"/>
      <c r="G44" s="261">
        <v>11096</v>
      </c>
      <c r="H44" s="247"/>
      <c r="I44" s="247"/>
      <c r="J44" s="281" t="s">
        <v>299</v>
      </c>
      <c r="K44" s="266">
        <v>91.12</v>
      </c>
      <c r="L44" s="266"/>
      <c r="M44" s="244"/>
      <c r="N44" s="259">
        <v>48971</v>
      </c>
      <c r="O44" s="226"/>
      <c r="P44" s="257"/>
    </row>
    <row r="45" spans="2:16" ht="12" customHeight="1">
      <c r="B45" s="243">
        <f t="shared" si="1"/>
        <v>41523</v>
      </c>
      <c r="C45" s="4"/>
      <c r="D45" s="271">
        <v>88.94</v>
      </c>
      <c r="E45" s="250"/>
      <c r="F45" s="250"/>
      <c r="G45" s="261">
        <v>11200</v>
      </c>
      <c r="H45" s="247"/>
      <c r="I45" s="247"/>
      <c r="J45" s="282"/>
      <c r="K45" s="260"/>
      <c r="L45" s="260"/>
      <c r="M45" s="244"/>
      <c r="N45" s="256"/>
      <c r="O45" s="226"/>
      <c r="P45" s="257"/>
    </row>
    <row r="46" spans="2:16" ht="12" customHeight="1">
      <c r="B46" s="243">
        <f t="shared" si="1"/>
        <v>41530</v>
      </c>
      <c r="C46" s="4"/>
      <c r="D46" s="271">
        <v>91.07</v>
      </c>
      <c r="E46" s="250"/>
      <c r="F46" s="250"/>
      <c r="G46" s="261">
        <v>12085</v>
      </c>
      <c r="H46" s="247"/>
      <c r="I46" s="247"/>
      <c r="J46" s="282"/>
      <c r="K46" s="260"/>
      <c r="L46" s="260"/>
      <c r="M46" s="244"/>
      <c r="N46" s="256"/>
      <c r="O46" s="226"/>
      <c r="P46" s="257"/>
    </row>
    <row r="47" spans="2:16" ht="12" customHeight="1">
      <c r="B47" s="243">
        <f t="shared" si="1"/>
        <v>41537</v>
      </c>
      <c r="C47" s="4"/>
      <c r="D47" s="271">
        <v>93.3</v>
      </c>
      <c r="E47" s="250"/>
      <c r="F47" s="250"/>
      <c r="G47" s="261">
        <v>11670</v>
      </c>
      <c r="H47" s="247"/>
      <c r="I47" s="247"/>
      <c r="J47" s="283"/>
      <c r="K47" s="275"/>
      <c r="L47" s="276"/>
      <c r="M47" s="244"/>
      <c r="N47" s="265"/>
      <c r="O47" s="267"/>
      <c r="P47" s="257"/>
    </row>
    <row r="48" spans="2:16" ht="12" customHeight="1">
      <c r="B48" s="243">
        <f t="shared" si="1"/>
        <v>41544</v>
      </c>
      <c r="C48" s="4"/>
      <c r="D48" s="271">
        <v>92.6</v>
      </c>
      <c r="E48" s="250"/>
      <c r="F48" s="250"/>
      <c r="G48" s="261">
        <v>12224</v>
      </c>
      <c r="H48" s="247"/>
      <c r="I48" s="247"/>
      <c r="J48" s="281" t="s">
        <v>185</v>
      </c>
      <c r="K48" s="266">
        <v>91.51</v>
      </c>
      <c r="L48" s="266"/>
      <c r="M48" s="244"/>
      <c r="N48" s="259">
        <v>47179</v>
      </c>
      <c r="O48" s="226"/>
      <c r="P48" s="257"/>
    </row>
    <row r="49" spans="2:16" ht="12" customHeight="1">
      <c r="B49" s="243">
        <f t="shared" si="1"/>
        <v>41551</v>
      </c>
      <c r="C49" s="4"/>
      <c r="D49" s="226" t="s">
        <v>218</v>
      </c>
      <c r="E49" s="226"/>
      <c r="F49" s="226"/>
      <c r="G49" s="227" t="s">
        <v>300</v>
      </c>
      <c r="H49" s="247"/>
      <c r="I49" s="247"/>
      <c r="J49" s="284"/>
      <c r="K49" s="260"/>
      <c r="L49" s="260"/>
      <c r="M49" s="244"/>
      <c r="N49" s="256"/>
      <c r="O49" s="226"/>
      <c r="P49" s="257"/>
    </row>
    <row r="50" spans="2:16" ht="12" customHeight="1">
      <c r="B50" s="243">
        <f t="shared" si="1"/>
        <v>41558</v>
      </c>
      <c r="C50" s="4"/>
      <c r="D50" s="226" t="s">
        <v>218</v>
      </c>
      <c r="E50" s="226"/>
      <c r="F50" s="226"/>
      <c r="G50" s="227" t="s">
        <v>300</v>
      </c>
      <c r="H50" s="247"/>
      <c r="I50" s="247"/>
      <c r="J50" s="284"/>
      <c r="K50" s="260"/>
      <c r="L50" s="260"/>
      <c r="M50" s="244"/>
      <c r="N50" s="256"/>
      <c r="O50" s="226"/>
      <c r="P50" s="257"/>
    </row>
    <row r="51" spans="2:16" ht="12" customHeight="1">
      <c r="B51" s="243">
        <f t="shared" si="1"/>
        <v>41565</v>
      </c>
      <c r="C51" s="4"/>
      <c r="D51" s="271">
        <v>91.11</v>
      </c>
      <c r="E51" s="250"/>
      <c r="F51" s="250"/>
      <c r="G51" s="261">
        <v>9646</v>
      </c>
      <c r="H51" s="247"/>
      <c r="I51" s="247"/>
      <c r="J51" s="282"/>
      <c r="K51" s="260"/>
      <c r="L51" s="260"/>
      <c r="M51" s="244"/>
      <c r="N51" s="256"/>
      <c r="O51" s="226"/>
      <c r="P51" s="257"/>
    </row>
    <row r="52" spans="2:16" ht="12" customHeight="1">
      <c r="B52" s="243">
        <f t="shared" si="1"/>
        <v>41572</v>
      </c>
      <c r="C52" s="4"/>
      <c r="D52" s="271">
        <v>90.17</v>
      </c>
      <c r="E52" s="250"/>
      <c r="F52" s="250"/>
      <c r="G52" s="261">
        <v>11885</v>
      </c>
      <c r="H52" s="247"/>
      <c r="I52" s="247"/>
      <c r="J52" s="285" t="s">
        <v>186</v>
      </c>
      <c r="K52" s="266">
        <v>90.02</v>
      </c>
      <c r="L52" s="266"/>
      <c r="M52" s="244"/>
      <c r="N52" s="259">
        <v>33279</v>
      </c>
      <c r="O52" s="226"/>
      <c r="P52" s="257"/>
    </row>
    <row r="53" spans="2:16" ht="12" customHeight="1">
      <c r="B53" s="243">
        <f t="shared" si="1"/>
        <v>41579</v>
      </c>
      <c r="C53" s="4"/>
      <c r="D53" s="271">
        <v>88.98</v>
      </c>
      <c r="E53" s="250"/>
      <c r="F53" s="250"/>
      <c r="G53" s="261">
        <v>11747</v>
      </c>
      <c r="H53" s="247"/>
      <c r="I53" s="247"/>
      <c r="J53" s="282"/>
      <c r="K53" s="260"/>
      <c r="L53" s="260"/>
      <c r="M53" s="244"/>
      <c r="N53" s="256"/>
      <c r="O53" s="226"/>
      <c r="P53" s="257"/>
    </row>
    <row r="54" spans="2:16" ht="12" customHeight="1">
      <c r="B54" s="243">
        <f t="shared" si="1"/>
        <v>41586</v>
      </c>
      <c r="C54" s="4"/>
      <c r="D54" s="271">
        <v>90.56</v>
      </c>
      <c r="E54" s="250"/>
      <c r="F54" s="250"/>
      <c r="G54" s="261">
        <v>11657</v>
      </c>
      <c r="H54" s="247"/>
      <c r="I54" s="247"/>
      <c r="J54" s="282"/>
      <c r="K54" s="260"/>
      <c r="L54" s="260"/>
      <c r="M54" s="244"/>
      <c r="N54" s="256"/>
      <c r="O54" s="226"/>
      <c r="P54" s="257"/>
    </row>
    <row r="55" spans="2:16" ht="12" customHeight="1">
      <c r="B55" s="243">
        <f>B54+7</f>
        <v>41593</v>
      </c>
      <c r="C55" s="4"/>
      <c r="D55" s="271">
        <v>94.8</v>
      </c>
      <c r="E55" s="250"/>
      <c r="F55" s="250"/>
      <c r="G55" s="261">
        <v>11722</v>
      </c>
      <c r="H55" s="247"/>
      <c r="I55" s="247"/>
      <c r="J55" s="282"/>
      <c r="K55" s="260"/>
      <c r="L55" s="260"/>
      <c r="M55" s="244"/>
      <c r="N55" s="256"/>
      <c r="O55" s="226"/>
      <c r="P55" s="257"/>
    </row>
    <row r="56" spans="2:16" ht="12" customHeight="1">
      <c r="B56" s="243">
        <f t="shared" si="1"/>
        <v>41600</v>
      </c>
      <c r="C56" s="4"/>
      <c r="D56" s="271">
        <v>95.12</v>
      </c>
      <c r="E56" s="250"/>
      <c r="F56" s="250"/>
      <c r="G56" s="261">
        <v>11726</v>
      </c>
      <c r="H56" s="247"/>
      <c r="I56" s="247"/>
      <c r="J56" s="282"/>
      <c r="K56" s="260"/>
      <c r="L56" s="260"/>
      <c r="M56" s="244"/>
      <c r="N56" s="256"/>
      <c r="O56" s="226"/>
      <c r="P56" s="257"/>
    </row>
    <row r="57" spans="2:16" ht="12" customHeight="1">
      <c r="B57" s="243">
        <f t="shared" si="1"/>
        <v>41607</v>
      </c>
      <c r="C57" s="4"/>
      <c r="D57" s="271">
        <v>94.44</v>
      </c>
      <c r="E57" s="250"/>
      <c r="F57" s="250"/>
      <c r="G57" s="261">
        <v>10905</v>
      </c>
      <c r="H57" s="247"/>
      <c r="I57" s="247"/>
      <c r="J57" s="285" t="s">
        <v>187</v>
      </c>
      <c r="K57" s="266">
        <v>93.72</v>
      </c>
      <c r="L57" s="260"/>
      <c r="M57" s="244"/>
      <c r="N57" s="259">
        <v>46011</v>
      </c>
      <c r="O57" s="226"/>
      <c r="P57" s="257"/>
    </row>
    <row r="58" spans="2:16" ht="12" customHeight="1">
      <c r="B58" s="243">
        <f t="shared" si="1"/>
        <v>41614</v>
      </c>
      <c r="C58" s="4"/>
      <c r="D58" s="244">
        <v>95.02</v>
      </c>
      <c r="E58" s="250"/>
      <c r="F58" s="250"/>
      <c r="G58" s="261">
        <v>11470</v>
      </c>
      <c r="H58" s="247"/>
      <c r="I58" s="247"/>
      <c r="J58" s="282"/>
      <c r="K58" s="260"/>
      <c r="L58" s="260"/>
      <c r="M58" s="244"/>
      <c r="N58" s="256"/>
      <c r="O58" s="226"/>
      <c r="P58" s="257"/>
    </row>
    <row r="59" spans="2:16" ht="12" customHeight="1">
      <c r="B59" s="243">
        <f t="shared" si="1"/>
        <v>41621</v>
      </c>
      <c r="C59" s="4"/>
      <c r="D59" s="244">
        <v>94.89</v>
      </c>
      <c r="E59" s="250"/>
      <c r="F59" s="250"/>
      <c r="G59" s="261">
        <v>11041</v>
      </c>
      <c r="H59" s="247"/>
      <c r="I59" s="247"/>
      <c r="J59" s="282"/>
      <c r="K59" s="260"/>
      <c r="L59" s="260"/>
      <c r="M59" s="244"/>
      <c r="N59" s="256"/>
      <c r="O59" s="226"/>
      <c r="P59" s="257"/>
    </row>
    <row r="60" spans="2:16" ht="12" customHeight="1">
      <c r="B60" s="243">
        <f t="shared" si="1"/>
        <v>41628</v>
      </c>
      <c r="C60" s="4"/>
      <c r="D60" s="244">
        <v>93.94</v>
      </c>
      <c r="E60" s="250"/>
      <c r="F60" s="250"/>
      <c r="G60" s="261">
        <v>11940</v>
      </c>
      <c r="H60" s="247"/>
      <c r="I60" s="247"/>
      <c r="J60" s="282"/>
      <c r="K60" s="260"/>
      <c r="L60" s="260"/>
      <c r="M60" s="244"/>
      <c r="N60" s="256"/>
      <c r="O60" s="226"/>
      <c r="P60" s="257"/>
    </row>
    <row r="61" spans="2:16" ht="12" customHeight="1">
      <c r="B61" s="243">
        <f t="shared" si="1"/>
        <v>41635</v>
      </c>
      <c r="C61" s="4"/>
      <c r="D61" s="244">
        <v>94.58</v>
      </c>
      <c r="E61" s="250"/>
      <c r="F61" s="250"/>
      <c r="G61" s="261">
        <v>11013</v>
      </c>
      <c r="H61" s="247"/>
      <c r="I61" s="247"/>
      <c r="J61" s="282" t="s">
        <v>188</v>
      </c>
      <c r="K61" s="260">
        <v>94.6</v>
      </c>
      <c r="L61" s="260"/>
      <c r="M61" s="244"/>
      <c r="N61" s="259">
        <v>45464</v>
      </c>
      <c r="O61" s="226"/>
      <c r="P61" s="257"/>
    </row>
    <row r="62" spans="2:16" ht="5.25" customHeight="1">
      <c r="B62" s="5"/>
      <c r="C62" s="5"/>
      <c r="D62" s="286"/>
      <c r="E62" s="248"/>
      <c r="F62" s="248"/>
      <c r="G62" s="247"/>
      <c r="H62" s="240"/>
      <c r="I62" s="240"/>
      <c r="J62" s="282"/>
      <c r="K62" s="260"/>
      <c r="L62" s="260"/>
      <c r="M62" s="254"/>
      <c r="N62" s="260"/>
      <c r="O62" s="226"/>
      <c r="P62" s="257"/>
    </row>
    <row r="63" spans="2:16" ht="3" customHeight="1">
      <c r="B63" s="5"/>
      <c r="C63" s="5"/>
      <c r="D63" s="287"/>
      <c r="E63" s="240"/>
      <c r="F63" s="240"/>
      <c r="G63" s="240"/>
      <c r="H63" s="240"/>
      <c r="I63" s="240"/>
      <c r="J63" s="282"/>
      <c r="K63" s="260"/>
      <c r="L63" s="260"/>
      <c r="M63" s="254"/>
      <c r="N63" s="260"/>
      <c r="O63" s="226"/>
      <c r="P63" s="257"/>
    </row>
    <row r="64" spans="2:16" ht="10.5" customHeight="1">
      <c r="B64" s="234" t="s">
        <v>291</v>
      </c>
      <c r="D64" s="240"/>
      <c r="E64" s="240"/>
      <c r="F64" s="240"/>
      <c r="G64" s="240"/>
      <c r="H64" s="240"/>
      <c r="I64" s="240"/>
      <c r="J64" s="282"/>
      <c r="K64" s="260"/>
      <c r="L64" s="260"/>
      <c r="M64" s="254"/>
      <c r="N64" s="260"/>
      <c r="O64" s="226"/>
      <c r="P64" s="257"/>
    </row>
    <row r="65" spans="2:16" ht="10.5" customHeight="1">
      <c r="B65" s="6"/>
      <c r="D65" s="240"/>
      <c r="E65" s="240"/>
      <c r="F65" s="240"/>
      <c r="G65" s="240"/>
      <c r="H65" s="240"/>
      <c r="I65" s="240"/>
      <c r="J65" s="282"/>
      <c r="K65" s="260"/>
      <c r="L65" s="260"/>
      <c r="M65" s="254"/>
      <c r="N65" s="260"/>
      <c r="O65" s="226"/>
      <c r="P65" s="257"/>
    </row>
    <row r="66" spans="2:16">
      <c r="B66" s="6"/>
      <c r="D66" s="240"/>
      <c r="E66" s="240"/>
      <c r="F66" s="240"/>
      <c r="G66" s="240"/>
      <c r="H66" s="240"/>
      <c r="I66" s="240"/>
      <c r="J66" s="282"/>
      <c r="K66" s="260"/>
      <c r="L66" s="260"/>
      <c r="M66" s="254"/>
      <c r="N66" s="260"/>
      <c r="O66" s="226"/>
      <c r="P66" s="257"/>
    </row>
    <row r="67" spans="2:16">
      <c r="D67" s="240"/>
      <c r="E67" s="240"/>
      <c r="F67" s="240"/>
      <c r="G67" s="240"/>
      <c r="H67" s="240"/>
      <c r="I67" s="240"/>
      <c r="J67" s="282"/>
      <c r="K67" s="260"/>
      <c r="L67" s="260"/>
      <c r="M67" s="254"/>
      <c r="N67" s="260"/>
      <c r="O67" s="226"/>
      <c r="P67" s="257"/>
    </row>
    <row r="68" spans="2:16">
      <c r="J68" s="282"/>
      <c r="K68" s="183"/>
      <c r="L68" s="183"/>
      <c r="N68" s="183"/>
      <c r="O68" s="183"/>
    </row>
    <row r="69" spans="2:16">
      <c r="J69" s="282"/>
      <c r="K69" s="183"/>
      <c r="L69" s="183"/>
      <c r="N69" s="183"/>
      <c r="O69" s="183"/>
    </row>
  </sheetData>
  <mergeCells count="6">
    <mergeCell ref="D7:H7"/>
    <mergeCell ref="K7:O7"/>
    <mergeCell ref="D8:E8"/>
    <mergeCell ref="G8:H8"/>
    <mergeCell ref="K8:L8"/>
    <mergeCell ref="N8:O8"/>
  </mergeCells>
  <pageMargins left="0.85" right="0.56000000000000005" top="0.17" bottom="0.17" header="0.17" footer="0.17"/>
  <pageSetup orientation="portrait" r:id="rId1"/>
  <headerFooter>
    <oddFooter>&amp;C&amp;"Arial,Regular"&amp;9 51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63"/>
  <sheetViews>
    <sheetView showGridLines="0" zoomScaleNormal="100" workbookViewId="0">
      <selection activeCell="D7" sqref="D7"/>
    </sheetView>
  </sheetViews>
  <sheetFormatPr defaultColWidth="8" defaultRowHeight="12"/>
  <cols>
    <col min="1" max="1" width="3.625" style="91" customWidth="1"/>
    <col min="2" max="2" width="9.25" style="91" customWidth="1"/>
    <col min="3" max="3" width="8.125" style="91" customWidth="1"/>
    <col min="4" max="4" width="4.25" style="91" customWidth="1"/>
    <col min="5" max="5" width="0.75" style="91" customWidth="1"/>
    <col min="6" max="6" width="8.5" style="91" customWidth="1"/>
    <col min="7" max="7" width="3.125" style="91" customWidth="1"/>
    <col min="8" max="8" width="0.75" style="91" customWidth="1"/>
    <col min="9" max="9" width="7.25" style="91" customWidth="1"/>
    <col min="10" max="10" width="2.125" style="91" customWidth="1"/>
    <col min="11" max="11" width="0.75" style="91" customWidth="1"/>
    <col min="12" max="12" width="1.75" style="91" customWidth="1"/>
    <col min="13" max="13" width="7" style="91" customWidth="1"/>
    <col min="14" max="14" width="1.5" style="91" customWidth="1"/>
    <col min="15" max="15" width="0.75" style="91" customWidth="1"/>
    <col min="16" max="16" width="4.5" style="91" customWidth="1"/>
    <col min="17" max="17" width="0.75" style="91" customWidth="1"/>
    <col min="18" max="18" width="6.125" style="91" customWidth="1"/>
    <col min="19" max="19" width="3.25" style="91" customWidth="1"/>
    <col min="20" max="20" width="0.75" style="91" customWidth="1"/>
    <col min="21" max="21" width="5.875" style="91" customWidth="1"/>
    <col min="22" max="22" width="1.75" style="91" customWidth="1"/>
    <col min="23" max="23" width="0.75" style="91" customWidth="1"/>
    <col min="24" max="24" width="6.75" style="91" customWidth="1"/>
    <col min="25" max="25" width="2.125" style="91" customWidth="1"/>
    <col min="26" max="16384" width="8" style="91"/>
  </cols>
  <sheetData>
    <row r="2" spans="2:25">
      <c r="C2" s="92" t="s">
        <v>301</v>
      </c>
    </row>
    <row r="3" spans="2:25">
      <c r="C3" s="93" t="s">
        <v>302</v>
      </c>
      <c r="Q3" s="288"/>
    </row>
    <row r="4" spans="2:25" ht="9.75" customHeight="1"/>
    <row r="5" spans="2:25" ht="14.25" customHeight="1">
      <c r="C5" s="154" t="s">
        <v>303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27" customHeight="1">
      <c r="C6" s="289" t="s">
        <v>304</v>
      </c>
      <c r="D6" s="289"/>
      <c r="E6" s="97"/>
      <c r="F6" s="289" t="s">
        <v>305</v>
      </c>
      <c r="G6" s="290"/>
      <c r="H6" s="97"/>
      <c r="I6" s="289" t="s">
        <v>306</v>
      </c>
      <c r="J6" s="289"/>
      <c r="K6" s="97"/>
      <c r="L6" s="289" t="s">
        <v>307</v>
      </c>
      <c r="M6" s="289"/>
      <c r="N6" s="289"/>
      <c r="O6" s="289"/>
      <c r="P6" s="97"/>
      <c r="Q6" s="289" t="s">
        <v>308</v>
      </c>
      <c r="R6" s="289"/>
      <c r="S6" s="289"/>
      <c r="T6" s="97"/>
      <c r="U6" s="289" t="s">
        <v>309</v>
      </c>
      <c r="V6" s="289"/>
      <c r="W6" s="97"/>
      <c r="X6" s="289" t="s">
        <v>310</v>
      </c>
      <c r="Y6" s="289"/>
    </row>
    <row r="7" spans="2:25" ht="12" customHeight="1">
      <c r="B7" s="99" t="s">
        <v>83</v>
      </c>
      <c r="C7" s="103">
        <v>127.38</v>
      </c>
      <c r="D7" s="153"/>
      <c r="E7" s="153"/>
      <c r="F7" s="103">
        <v>30.75</v>
      </c>
      <c r="G7" s="153"/>
      <c r="H7" s="153"/>
      <c r="I7" s="103">
        <v>143.5</v>
      </c>
      <c r="J7" s="153"/>
      <c r="K7" s="153"/>
      <c r="M7" s="103">
        <v>104.63</v>
      </c>
      <c r="N7" s="291"/>
      <c r="O7" s="153"/>
      <c r="P7" s="153"/>
      <c r="R7" s="103">
        <v>53.75</v>
      </c>
      <c r="S7" s="153"/>
      <c r="T7" s="153"/>
      <c r="U7" s="103">
        <v>53.5</v>
      </c>
      <c r="V7" s="153"/>
      <c r="W7" s="153"/>
      <c r="X7" s="103">
        <v>55.75</v>
      </c>
      <c r="Y7" s="100"/>
    </row>
    <row r="8" spans="2:25" ht="12" customHeight="1">
      <c r="B8" s="99" t="s">
        <v>85</v>
      </c>
      <c r="C8" s="292">
        <v>127.88</v>
      </c>
      <c r="D8" s="293"/>
      <c r="E8" s="293"/>
      <c r="F8" s="292">
        <v>31</v>
      </c>
      <c r="G8" s="293"/>
      <c r="H8" s="293"/>
      <c r="I8" s="292">
        <v>145</v>
      </c>
      <c r="J8" s="293"/>
      <c r="K8" s="293"/>
      <c r="L8" s="204"/>
      <c r="M8" s="292">
        <v>108.13</v>
      </c>
      <c r="N8" s="293"/>
      <c r="O8" s="293"/>
      <c r="P8" s="293"/>
      <c r="Q8" s="204"/>
      <c r="R8" s="292">
        <v>53</v>
      </c>
      <c r="S8" s="293"/>
      <c r="T8" s="293"/>
      <c r="U8" s="292">
        <v>53.5</v>
      </c>
      <c r="V8" s="293"/>
      <c r="W8" s="293"/>
      <c r="X8" s="292">
        <v>55.88</v>
      </c>
      <c r="Y8" s="100"/>
    </row>
    <row r="9" spans="2:25" ht="12" customHeight="1">
      <c r="B9" s="99" t="s">
        <v>86</v>
      </c>
      <c r="C9" s="294">
        <v>129.75</v>
      </c>
      <c r="D9" s="153"/>
      <c r="E9" s="153"/>
      <c r="F9" s="294">
        <v>31</v>
      </c>
      <c r="G9" s="153"/>
      <c r="H9" s="153"/>
      <c r="I9" s="294">
        <v>151.88</v>
      </c>
      <c r="J9" s="153"/>
      <c r="K9" s="153"/>
      <c r="M9" s="294">
        <v>113.25</v>
      </c>
      <c r="N9" s="153"/>
      <c r="O9" s="153"/>
      <c r="P9" s="153"/>
      <c r="R9" s="294">
        <v>56.25</v>
      </c>
      <c r="S9" s="153"/>
      <c r="T9" s="153"/>
      <c r="U9" s="294">
        <v>52.88</v>
      </c>
      <c r="V9" s="153"/>
      <c r="W9" s="153"/>
      <c r="X9" s="294">
        <v>56.75</v>
      </c>
      <c r="Y9" s="100"/>
    </row>
    <row r="10" spans="2:25" ht="12" customHeight="1">
      <c r="B10" s="99" t="s">
        <v>87</v>
      </c>
      <c r="C10" s="103">
        <v>135.19999999999999</v>
      </c>
      <c r="D10" s="153"/>
      <c r="E10" s="153"/>
      <c r="F10" s="103">
        <v>31</v>
      </c>
      <c r="G10" s="153"/>
      <c r="H10" s="153"/>
      <c r="I10" s="103">
        <v>166.5</v>
      </c>
      <c r="J10" s="153"/>
      <c r="K10" s="153"/>
      <c r="M10" s="103">
        <v>117</v>
      </c>
      <c r="N10" s="153"/>
      <c r="O10" s="153"/>
      <c r="P10" s="153"/>
      <c r="R10" s="103">
        <v>60.9</v>
      </c>
      <c r="S10" s="153"/>
      <c r="T10" s="153"/>
      <c r="U10" s="103">
        <v>52.1</v>
      </c>
      <c r="V10" s="153"/>
      <c r="W10" s="153"/>
      <c r="X10" s="103">
        <v>56.8</v>
      </c>
      <c r="Y10" s="100"/>
    </row>
    <row r="11" spans="2:25" ht="12" customHeight="1">
      <c r="B11" s="99" t="s">
        <v>88</v>
      </c>
      <c r="C11" s="103">
        <v>140</v>
      </c>
      <c r="D11" s="153"/>
      <c r="E11" s="153"/>
      <c r="F11" s="103">
        <v>31.25</v>
      </c>
      <c r="G11" s="153"/>
      <c r="H11" s="153"/>
      <c r="I11" s="103">
        <v>201.88</v>
      </c>
      <c r="J11" s="153"/>
      <c r="K11" s="153"/>
      <c r="L11" s="153"/>
      <c r="M11" s="103">
        <v>131.5</v>
      </c>
      <c r="N11" s="153"/>
      <c r="O11" s="153"/>
      <c r="P11" s="153"/>
      <c r="Q11" s="153"/>
      <c r="R11" s="103">
        <v>64</v>
      </c>
      <c r="S11" s="153"/>
      <c r="T11" s="153"/>
      <c r="U11" s="103">
        <v>51.5</v>
      </c>
      <c r="V11" s="153"/>
      <c r="W11" s="153"/>
      <c r="X11" s="103">
        <v>55.63</v>
      </c>
      <c r="Y11" s="100"/>
    </row>
    <row r="12" spans="2:25" ht="12" customHeight="1">
      <c r="B12" s="99" t="s">
        <v>89</v>
      </c>
      <c r="C12" s="103">
        <v>142.63</v>
      </c>
      <c r="D12" s="153"/>
      <c r="E12" s="153"/>
      <c r="F12" s="103">
        <v>31.25</v>
      </c>
      <c r="G12" s="153"/>
      <c r="H12" s="153"/>
      <c r="I12" s="103">
        <v>187.25</v>
      </c>
      <c r="J12" s="153"/>
      <c r="K12" s="153"/>
      <c r="L12" s="153"/>
      <c r="M12" s="103">
        <v>137.25</v>
      </c>
      <c r="N12" s="153"/>
      <c r="O12" s="153"/>
      <c r="P12" s="153"/>
      <c r="Q12" s="153"/>
      <c r="R12" s="103">
        <v>62.63</v>
      </c>
      <c r="S12" s="153"/>
      <c r="T12" s="153"/>
      <c r="U12" s="103">
        <v>52</v>
      </c>
      <c r="V12" s="153"/>
      <c r="W12" s="153"/>
      <c r="X12" s="103">
        <v>56.13</v>
      </c>
      <c r="Y12" s="100"/>
    </row>
    <row r="13" spans="2:25" ht="12" customHeight="1">
      <c r="B13" s="99" t="s">
        <v>90</v>
      </c>
      <c r="C13" s="103">
        <v>146.69999999999999</v>
      </c>
      <c r="D13" s="103"/>
      <c r="E13" s="103"/>
      <c r="F13" s="103">
        <v>31</v>
      </c>
      <c r="G13" s="103"/>
      <c r="H13" s="103"/>
      <c r="I13" s="103">
        <v>181.2</v>
      </c>
      <c r="J13" s="103"/>
      <c r="K13" s="103"/>
      <c r="L13" s="103"/>
      <c r="M13" s="103">
        <v>128.5</v>
      </c>
      <c r="N13" s="103"/>
      <c r="O13" s="103"/>
      <c r="P13" s="103"/>
      <c r="Q13" s="103"/>
      <c r="R13" s="103">
        <v>62</v>
      </c>
      <c r="S13" s="103"/>
      <c r="T13" s="103"/>
      <c r="U13" s="103">
        <v>51.75</v>
      </c>
      <c r="V13" s="103"/>
      <c r="W13" s="103"/>
      <c r="X13" s="103">
        <v>56</v>
      </c>
      <c r="Y13" s="100"/>
    </row>
    <row r="14" spans="2:25" ht="12" customHeight="1">
      <c r="B14" s="99" t="s">
        <v>91</v>
      </c>
      <c r="C14" s="103">
        <v>150.5</v>
      </c>
      <c r="D14" s="103"/>
      <c r="E14" s="103"/>
      <c r="F14" s="103">
        <v>31</v>
      </c>
      <c r="G14" s="103"/>
      <c r="H14" s="103"/>
      <c r="I14" s="103">
        <v>180.63</v>
      </c>
      <c r="J14" s="103"/>
      <c r="K14" s="103"/>
      <c r="L14" s="103"/>
      <c r="M14" s="103">
        <v>127.88</v>
      </c>
      <c r="N14" s="103"/>
      <c r="O14" s="103"/>
      <c r="P14" s="103"/>
      <c r="Q14" s="103"/>
      <c r="R14" s="103">
        <v>60.13</v>
      </c>
      <c r="S14" s="103"/>
      <c r="T14" s="103"/>
      <c r="U14" s="103">
        <v>51.25</v>
      </c>
      <c r="V14" s="103"/>
      <c r="W14" s="103"/>
      <c r="X14" s="103">
        <v>54.5</v>
      </c>
      <c r="Y14" s="100"/>
    </row>
    <row r="15" spans="2:25" ht="12" customHeight="1">
      <c r="B15" s="99" t="s">
        <v>92</v>
      </c>
      <c r="C15" s="103">
        <v>149.6</v>
      </c>
      <c r="D15" s="103"/>
      <c r="E15" s="103"/>
      <c r="F15" s="103">
        <v>31</v>
      </c>
      <c r="G15" s="103"/>
      <c r="H15" s="103"/>
      <c r="I15" s="103">
        <v>148.19999999999999</v>
      </c>
      <c r="J15" s="103"/>
      <c r="K15" s="103"/>
      <c r="L15" s="103"/>
      <c r="M15" s="103">
        <v>111.9</v>
      </c>
      <c r="N15" s="103"/>
      <c r="O15" s="103"/>
      <c r="P15" s="103"/>
      <c r="Q15" s="103"/>
      <c r="R15" s="103">
        <v>59.9</v>
      </c>
      <c r="S15" s="103"/>
      <c r="T15" s="103"/>
      <c r="U15" s="103">
        <v>51</v>
      </c>
      <c r="V15" s="103"/>
      <c r="W15" s="103"/>
      <c r="X15" s="103">
        <v>54</v>
      </c>
      <c r="Y15" s="100"/>
    </row>
    <row r="16" spans="2:25" ht="12" customHeight="1">
      <c r="B16" s="99" t="s">
        <v>93</v>
      </c>
      <c r="C16" s="103">
        <v>133</v>
      </c>
      <c r="D16" s="103"/>
      <c r="E16" s="103"/>
      <c r="F16" s="103">
        <v>31</v>
      </c>
      <c r="G16" s="103"/>
      <c r="H16" s="103"/>
      <c r="I16" s="103">
        <v>137.5</v>
      </c>
      <c r="J16" s="103"/>
      <c r="K16" s="103"/>
      <c r="L16" s="103"/>
      <c r="M16" s="103">
        <v>104.25</v>
      </c>
      <c r="N16" s="103"/>
      <c r="O16" s="103"/>
      <c r="P16" s="103"/>
      <c r="Q16" s="103"/>
      <c r="R16" s="103">
        <v>51.75</v>
      </c>
      <c r="S16" s="103"/>
      <c r="T16" s="103"/>
      <c r="U16" s="103">
        <v>51.5</v>
      </c>
      <c r="V16" s="103"/>
      <c r="W16" s="103"/>
      <c r="X16" s="103">
        <v>47.25</v>
      </c>
      <c r="Y16" s="100"/>
    </row>
    <row r="17" spans="2:25" ht="12" customHeight="1">
      <c r="B17" s="99" t="s">
        <v>94</v>
      </c>
      <c r="C17" s="103">
        <v>121</v>
      </c>
      <c r="D17" s="103"/>
      <c r="E17" s="103"/>
      <c r="F17" s="103">
        <v>31</v>
      </c>
      <c r="G17" s="103"/>
      <c r="H17" s="103"/>
      <c r="I17" s="103">
        <v>132.13</v>
      </c>
      <c r="J17" s="103"/>
      <c r="K17" s="103"/>
      <c r="L17" s="103"/>
      <c r="M17" s="103">
        <v>99.75</v>
      </c>
      <c r="N17" s="103"/>
      <c r="O17" s="103"/>
      <c r="P17" s="103"/>
      <c r="Q17" s="103"/>
      <c r="R17" s="103">
        <v>48.38</v>
      </c>
      <c r="S17" s="103"/>
      <c r="T17" s="103"/>
      <c r="U17" s="103">
        <v>50.5</v>
      </c>
      <c r="V17" s="103"/>
      <c r="W17" s="103"/>
      <c r="X17" s="103">
        <v>47.13</v>
      </c>
      <c r="Y17" s="100"/>
    </row>
    <row r="18" spans="2:25" ht="12" customHeight="1">
      <c r="B18" s="99" t="s">
        <v>95</v>
      </c>
      <c r="C18" s="103">
        <v>120.13</v>
      </c>
      <c r="D18" s="103"/>
      <c r="E18" s="103"/>
      <c r="F18" s="103">
        <v>31</v>
      </c>
      <c r="G18" s="103"/>
      <c r="H18" s="103"/>
      <c r="I18" s="103">
        <v>132.13</v>
      </c>
      <c r="J18" s="103"/>
      <c r="K18" s="103"/>
      <c r="L18" s="103"/>
      <c r="M18" s="103">
        <v>96.38</v>
      </c>
      <c r="N18" s="103"/>
      <c r="O18" s="103"/>
      <c r="P18" s="103"/>
      <c r="Q18" s="103"/>
      <c r="R18" s="103">
        <v>46.38</v>
      </c>
      <c r="S18" s="103"/>
      <c r="T18" s="103"/>
      <c r="U18" s="103">
        <v>50.5</v>
      </c>
      <c r="V18" s="103"/>
      <c r="W18" s="103"/>
      <c r="X18" s="103">
        <v>46.63</v>
      </c>
      <c r="Y18" s="100"/>
    </row>
    <row r="19" spans="2:25" ht="3.75" customHeight="1">
      <c r="B19" s="101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00"/>
    </row>
    <row r="20" spans="2:25" ht="12" customHeight="1">
      <c r="B20" s="93">
        <v>2013</v>
      </c>
      <c r="C20" s="153">
        <f>AVERAGE(C7:C18)</f>
        <v>135.31416666666667</v>
      </c>
      <c r="D20" s="153"/>
      <c r="E20" s="153"/>
      <c r="F20" s="153">
        <f>AVERAGE(F7:F18)</f>
        <v>31.020833333333332</v>
      </c>
      <c r="G20" s="153"/>
      <c r="H20" s="153"/>
      <c r="I20" s="153">
        <f>AVERAGE(I7:I18)</f>
        <v>158.98333333333335</v>
      </c>
      <c r="J20" s="153"/>
      <c r="K20" s="153"/>
      <c r="L20" s="153"/>
      <c r="M20" s="153">
        <f>AVERAGE(M7:M18)</f>
        <v>115.03500000000001</v>
      </c>
      <c r="N20" s="153"/>
      <c r="O20" s="153"/>
      <c r="P20" s="153"/>
      <c r="Q20" s="153"/>
      <c r="R20" s="153">
        <f>AVERAGE(R7:R18)</f>
        <v>56.589166666666664</v>
      </c>
      <c r="S20" s="153"/>
      <c r="T20" s="153"/>
      <c r="U20" s="153">
        <f>AVERAGE(U7:U18)</f>
        <v>51.831666666666671</v>
      </c>
      <c r="V20" s="153"/>
      <c r="W20" s="153"/>
      <c r="X20" s="153">
        <f>AVERAGE(X7:X18)</f>
        <v>53.537500000000001</v>
      </c>
      <c r="Y20" s="211"/>
    </row>
    <row r="21" spans="2:25" ht="12" customHeight="1">
      <c r="B21" s="93">
        <v>2012</v>
      </c>
      <c r="C21" s="295">
        <v>127.58416666666666</v>
      </c>
      <c r="D21" s="153"/>
      <c r="E21" s="153"/>
      <c r="F21" s="296">
        <v>29.381666666666664</v>
      </c>
      <c r="G21" s="296"/>
      <c r="H21" s="153"/>
      <c r="I21" s="295">
        <v>137.08833333333334</v>
      </c>
      <c r="J21" s="153"/>
      <c r="K21" s="153"/>
      <c r="L21" s="291"/>
      <c r="M21" s="295">
        <v>102.48250000000002</v>
      </c>
      <c r="N21" s="291"/>
      <c r="O21" s="153"/>
      <c r="P21" s="153"/>
      <c r="Q21" s="291"/>
      <c r="R21" s="295">
        <v>58.210833333333333</v>
      </c>
      <c r="S21" s="153"/>
      <c r="T21" s="153"/>
      <c r="U21" s="295">
        <v>50.756666666666661</v>
      </c>
      <c r="V21" s="153"/>
      <c r="W21" s="153"/>
      <c r="X21" s="295">
        <v>54.895833333333336</v>
      </c>
      <c r="Y21" s="211"/>
    </row>
    <row r="22" spans="2:25" ht="12.75" customHeight="1">
      <c r="C22" s="152" t="s">
        <v>311</v>
      </c>
      <c r="D22" s="152"/>
      <c r="E22" s="215"/>
      <c r="F22" s="152" t="s">
        <v>312</v>
      </c>
      <c r="G22" s="152"/>
      <c r="H22" s="215"/>
      <c r="I22" s="152" t="s">
        <v>313</v>
      </c>
      <c r="J22" s="152"/>
      <c r="K22" s="215"/>
      <c r="L22" s="152" t="s">
        <v>314</v>
      </c>
      <c r="M22" s="152"/>
      <c r="N22" s="152"/>
      <c r="O22" s="152"/>
      <c r="P22" s="215"/>
      <c r="Q22" s="152" t="s">
        <v>315</v>
      </c>
      <c r="R22" s="152"/>
      <c r="S22" s="152"/>
      <c r="T22" s="215"/>
      <c r="U22" s="152" t="s">
        <v>316</v>
      </c>
      <c r="V22" s="152"/>
      <c r="W22" s="97"/>
      <c r="X22" s="297"/>
      <c r="Y22" s="297"/>
    </row>
    <row r="23" spans="2:25" ht="12" customHeight="1">
      <c r="B23" s="99" t="s">
        <v>83</v>
      </c>
      <c r="C23" s="103">
        <v>53.75</v>
      </c>
      <c r="D23" s="153"/>
      <c r="E23" s="153"/>
      <c r="F23" s="103">
        <v>66.88</v>
      </c>
      <c r="G23" s="153"/>
      <c r="H23" s="153"/>
      <c r="I23" s="103">
        <v>41</v>
      </c>
      <c r="J23" s="153"/>
      <c r="K23" s="153"/>
      <c r="M23" s="103">
        <v>154.38</v>
      </c>
      <c r="N23" s="291"/>
      <c r="O23" s="153"/>
      <c r="P23" s="153"/>
      <c r="R23" s="103">
        <v>74.75</v>
      </c>
      <c r="S23" s="153"/>
      <c r="T23" s="153"/>
      <c r="U23" s="103">
        <v>200.75</v>
      </c>
      <c r="V23" s="153"/>
      <c r="W23" s="153"/>
      <c r="X23" s="153"/>
      <c r="Y23" s="100"/>
    </row>
    <row r="24" spans="2:25" ht="12" customHeight="1">
      <c r="B24" s="99" t="s">
        <v>85</v>
      </c>
      <c r="C24" s="292">
        <v>53.5</v>
      </c>
      <c r="D24" s="293"/>
      <c r="E24" s="293"/>
      <c r="F24" s="292">
        <v>65.38</v>
      </c>
      <c r="G24" s="293"/>
      <c r="H24" s="293"/>
      <c r="I24" s="292">
        <v>41</v>
      </c>
      <c r="J24" s="293"/>
      <c r="K24" s="293"/>
      <c r="L24" s="204"/>
      <c r="M24" s="292">
        <v>153</v>
      </c>
      <c r="N24" s="293"/>
      <c r="O24" s="293"/>
      <c r="P24" s="293"/>
      <c r="Q24" s="204"/>
      <c r="R24" s="292">
        <v>74.25</v>
      </c>
      <c r="S24" s="293"/>
      <c r="T24" s="293"/>
      <c r="U24" s="292">
        <v>188.75</v>
      </c>
      <c r="V24" s="153"/>
      <c r="W24" s="153"/>
      <c r="X24" s="153"/>
      <c r="Y24" s="100"/>
    </row>
    <row r="25" spans="2:25" ht="12" customHeight="1">
      <c r="B25" s="99" t="s">
        <v>86</v>
      </c>
      <c r="C25" s="294">
        <v>55.5</v>
      </c>
      <c r="D25" s="153"/>
      <c r="E25" s="153"/>
      <c r="F25" s="294">
        <v>66.38</v>
      </c>
      <c r="G25" s="153"/>
      <c r="H25" s="153"/>
      <c r="I25" s="294">
        <v>41</v>
      </c>
      <c r="J25" s="153"/>
      <c r="K25" s="153"/>
      <c r="M25" s="294">
        <v>146</v>
      </c>
      <c r="N25" s="153"/>
      <c r="O25" s="153"/>
      <c r="P25" s="153"/>
      <c r="R25" s="294">
        <v>74.5</v>
      </c>
      <c r="S25" s="153"/>
      <c r="T25" s="153"/>
      <c r="U25" s="294">
        <v>174</v>
      </c>
      <c r="V25" s="153"/>
      <c r="W25" s="153"/>
      <c r="X25" s="153"/>
      <c r="Y25" s="100"/>
    </row>
    <row r="26" spans="2:25" ht="12" customHeight="1">
      <c r="B26" s="99" t="s">
        <v>87</v>
      </c>
      <c r="C26" s="103">
        <v>56.2</v>
      </c>
      <c r="D26" s="153"/>
      <c r="E26" s="153"/>
      <c r="F26" s="103">
        <v>70</v>
      </c>
      <c r="G26" s="153"/>
      <c r="H26" s="153"/>
      <c r="I26" s="103">
        <v>40.5</v>
      </c>
      <c r="J26" s="153"/>
      <c r="K26" s="153"/>
      <c r="M26" s="103">
        <v>166.2</v>
      </c>
      <c r="N26" s="153"/>
      <c r="O26" s="153"/>
      <c r="P26" s="153"/>
      <c r="R26" s="103">
        <v>75.2</v>
      </c>
      <c r="S26" s="153"/>
      <c r="T26" s="153"/>
      <c r="U26" s="103">
        <v>152.80000000000001</v>
      </c>
      <c r="V26" s="153"/>
      <c r="W26" s="153"/>
      <c r="X26" s="153"/>
      <c r="Y26" s="100"/>
    </row>
    <row r="27" spans="2:25" ht="12" customHeight="1">
      <c r="B27" s="99" t="s">
        <v>88</v>
      </c>
      <c r="C27" s="103">
        <v>56.88</v>
      </c>
      <c r="D27" s="153"/>
      <c r="E27" s="153"/>
      <c r="F27" s="103">
        <v>70.5</v>
      </c>
      <c r="G27" s="153"/>
      <c r="H27" s="153"/>
      <c r="I27" s="103">
        <v>42.25</v>
      </c>
      <c r="J27" s="153"/>
      <c r="K27" s="153"/>
      <c r="L27" s="153"/>
      <c r="M27" s="103">
        <v>186.25</v>
      </c>
      <c r="N27" s="153"/>
      <c r="O27" s="153"/>
      <c r="P27" s="153"/>
      <c r="Q27" s="153"/>
      <c r="R27" s="103">
        <v>75.88</v>
      </c>
      <c r="S27" s="153"/>
      <c r="T27" s="153"/>
      <c r="U27" s="103">
        <v>127.88</v>
      </c>
      <c r="V27" s="153"/>
      <c r="W27" s="153"/>
      <c r="X27" s="153"/>
      <c r="Y27" s="100"/>
    </row>
    <row r="28" spans="2:25" ht="12" customHeight="1">
      <c r="B28" s="99" t="s">
        <v>89</v>
      </c>
      <c r="C28" s="103">
        <v>56.38</v>
      </c>
      <c r="D28" s="153"/>
      <c r="E28" s="153"/>
      <c r="F28" s="103">
        <v>70.38</v>
      </c>
      <c r="G28" s="153"/>
      <c r="H28" s="153"/>
      <c r="I28" s="103">
        <v>42.25</v>
      </c>
      <c r="J28" s="153"/>
      <c r="K28" s="153"/>
      <c r="L28" s="153"/>
      <c r="M28" s="103">
        <v>190.88</v>
      </c>
      <c r="N28" s="153"/>
      <c r="O28" s="153"/>
      <c r="P28" s="153"/>
      <c r="Q28" s="153"/>
      <c r="R28" s="103">
        <v>76.5</v>
      </c>
      <c r="S28" s="153"/>
      <c r="T28" s="153"/>
      <c r="U28" s="103">
        <v>141.25</v>
      </c>
      <c r="V28" s="153"/>
      <c r="W28" s="153"/>
      <c r="X28" s="153"/>
      <c r="Y28" s="100"/>
    </row>
    <row r="29" spans="2:25" ht="12" customHeight="1">
      <c r="B29" s="99" t="s">
        <v>90</v>
      </c>
      <c r="C29" s="106">
        <v>54.3</v>
      </c>
      <c r="D29" s="106"/>
      <c r="E29" s="106"/>
      <c r="F29" s="106">
        <v>70.7</v>
      </c>
      <c r="G29" s="106"/>
      <c r="H29" s="106"/>
      <c r="I29" s="106">
        <v>40.9</v>
      </c>
      <c r="J29" s="106"/>
      <c r="K29" s="106"/>
      <c r="L29" s="106"/>
      <c r="M29" s="106">
        <v>191.2</v>
      </c>
      <c r="N29" s="106"/>
      <c r="O29" s="106"/>
      <c r="P29" s="106"/>
      <c r="Q29" s="106"/>
      <c r="R29" s="106">
        <v>77.5</v>
      </c>
      <c r="S29" s="106"/>
      <c r="T29" s="106"/>
      <c r="U29" s="106">
        <v>149.5</v>
      </c>
      <c r="V29" s="153"/>
      <c r="W29" s="153"/>
      <c r="X29" s="153"/>
      <c r="Y29" s="100"/>
    </row>
    <row r="30" spans="2:25" ht="12" customHeight="1">
      <c r="B30" s="99" t="s">
        <v>91</v>
      </c>
      <c r="C30" s="106">
        <v>54.5</v>
      </c>
      <c r="D30" s="106"/>
      <c r="E30" s="106"/>
      <c r="F30" s="106">
        <v>70.5</v>
      </c>
      <c r="G30" s="106"/>
      <c r="H30" s="106"/>
      <c r="I30" s="106">
        <v>40.130000000000003</v>
      </c>
      <c r="J30" s="106"/>
      <c r="K30" s="106"/>
      <c r="L30" s="106"/>
      <c r="M30" s="106">
        <v>200.13</v>
      </c>
      <c r="N30" s="106"/>
      <c r="O30" s="106"/>
      <c r="P30" s="106"/>
      <c r="Q30" s="106"/>
      <c r="R30" s="106">
        <v>77</v>
      </c>
      <c r="S30" s="106"/>
      <c r="T30" s="106"/>
      <c r="U30" s="106">
        <v>143.5</v>
      </c>
      <c r="V30" s="153"/>
      <c r="W30" s="153"/>
      <c r="X30" s="153"/>
      <c r="Y30" s="100"/>
    </row>
    <row r="31" spans="2:25" ht="12" customHeight="1">
      <c r="B31" s="99" t="s">
        <v>92</v>
      </c>
      <c r="C31" s="106">
        <v>54.2</v>
      </c>
      <c r="D31" s="106"/>
      <c r="E31" s="106"/>
      <c r="F31" s="106">
        <v>70.599999999999994</v>
      </c>
      <c r="G31" s="106"/>
      <c r="H31" s="106"/>
      <c r="I31" s="106">
        <v>40.200000000000003</v>
      </c>
      <c r="J31" s="106"/>
      <c r="K31" s="106"/>
      <c r="L31" s="106"/>
      <c r="M31" s="106">
        <v>182.2</v>
      </c>
      <c r="N31" s="106"/>
      <c r="O31" s="106"/>
      <c r="P31" s="106"/>
      <c r="Q31" s="106"/>
      <c r="R31" s="106">
        <v>77</v>
      </c>
      <c r="S31" s="106"/>
      <c r="T31" s="106"/>
      <c r="U31" s="106">
        <v>144.80000000000001</v>
      </c>
      <c r="V31" s="153"/>
      <c r="W31" s="153"/>
      <c r="X31" s="153"/>
      <c r="Y31" s="100"/>
    </row>
    <row r="32" spans="2:25" ht="12" customHeight="1">
      <c r="B32" s="99" t="s">
        <v>93</v>
      </c>
      <c r="C32" s="106">
        <v>47.75</v>
      </c>
      <c r="D32" s="106"/>
      <c r="E32" s="106"/>
      <c r="F32" s="106">
        <v>62.25</v>
      </c>
      <c r="G32" s="106"/>
      <c r="H32" s="106"/>
      <c r="I32" s="106">
        <v>39.75</v>
      </c>
      <c r="J32" s="106"/>
      <c r="K32" s="106"/>
      <c r="L32" s="106"/>
      <c r="M32" s="106">
        <v>169</v>
      </c>
      <c r="N32" s="106"/>
      <c r="O32" s="106"/>
      <c r="P32" s="106"/>
      <c r="Q32" s="106"/>
      <c r="R32" s="106">
        <v>68.75</v>
      </c>
      <c r="S32" s="106"/>
      <c r="T32" s="106"/>
      <c r="U32" s="106">
        <v>125.75</v>
      </c>
      <c r="V32" s="153"/>
      <c r="W32" s="153"/>
      <c r="X32" s="153"/>
      <c r="Y32" s="100"/>
    </row>
    <row r="33" spans="2:31" ht="12" customHeight="1">
      <c r="B33" s="99" t="s">
        <v>94</v>
      </c>
      <c r="C33" s="106">
        <v>46.88</v>
      </c>
      <c r="D33" s="106"/>
      <c r="E33" s="106"/>
      <c r="F33" s="106">
        <v>61.75</v>
      </c>
      <c r="G33" s="106"/>
      <c r="H33" s="106"/>
      <c r="I33" s="106">
        <v>40.130000000000003</v>
      </c>
      <c r="J33" s="106"/>
      <c r="K33" s="106"/>
      <c r="L33" s="106"/>
      <c r="M33" s="106">
        <v>144.13</v>
      </c>
      <c r="N33" s="106"/>
      <c r="O33" s="106"/>
      <c r="P33" s="106"/>
      <c r="Q33" s="106"/>
      <c r="R33" s="106">
        <v>67.5</v>
      </c>
      <c r="S33" s="106"/>
      <c r="T33" s="106"/>
      <c r="U33" s="106">
        <v>102.75</v>
      </c>
      <c r="V33" s="153"/>
      <c r="W33" s="153"/>
      <c r="X33" s="153"/>
      <c r="Y33" s="100"/>
    </row>
    <row r="34" spans="2:31" ht="12" customHeight="1">
      <c r="B34" s="99" t="s">
        <v>95</v>
      </c>
      <c r="C34" s="106">
        <v>45.88</v>
      </c>
      <c r="D34" s="106"/>
      <c r="E34" s="106"/>
      <c r="F34" s="106">
        <v>62</v>
      </c>
      <c r="G34" s="106"/>
      <c r="H34" s="106"/>
      <c r="I34" s="106">
        <v>40.130000000000003</v>
      </c>
      <c r="J34" s="106"/>
      <c r="K34" s="106"/>
      <c r="L34" s="106"/>
      <c r="M34" s="106">
        <v>146</v>
      </c>
      <c r="N34" s="106"/>
      <c r="O34" s="106"/>
      <c r="P34" s="106"/>
      <c r="Q34" s="106"/>
      <c r="R34" s="106">
        <v>67.5</v>
      </c>
      <c r="S34" s="106"/>
      <c r="T34" s="106"/>
      <c r="U34" s="106">
        <v>104.13</v>
      </c>
      <c r="V34" s="153"/>
      <c r="W34" s="153"/>
      <c r="X34" s="153"/>
      <c r="Y34" s="100"/>
    </row>
    <row r="35" spans="2:31" ht="3.75" customHeight="1">
      <c r="B35" s="101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00"/>
    </row>
    <row r="36" spans="2:31" ht="12" customHeight="1">
      <c r="B36" s="93">
        <v>2013</v>
      </c>
      <c r="C36" s="153">
        <f>AVERAGE(C23:C34)</f>
        <v>52.976666666666667</v>
      </c>
      <c r="D36" s="153"/>
      <c r="E36" s="153"/>
      <c r="F36" s="153">
        <f>AVERAGE(F23:F34)</f>
        <v>67.276666666666671</v>
      </c>
      <c r="G36" s="153"/>
      <c r="H36" s="153"/>
      <c r="I36" s="153">
        <f>AVERAGE(I23:I34)</f>
        <v>40.769999999999996</v>
      </c>
      <c r="J36" s="153"/>
      <c r="K36" s="153"/>
      <c r="L36" s="153"/>
      <c r="M36" s="153">
        <f>AVERAGE(M23:M34)</f>
        <v>169.11416666666665</v>
      </c>
      <c r="N36" s="153"/>
      <c r="O36" s="153"/>
      <c r="P36" s="153"/>
      <c r="Q36" s="153"/>
      <c r="R36" s="153">
        <f>AVERAGE(R23:R34)</f>
        <v>73.860833333333332</v>
      </c>
      <c r="S36" s="153"/>
      <c r="T36" s="153"/>
      <c r="U36" s="153">
        <f>AVERAGE(U23:U34)</f>
        <v>146.32166666666663</v>
      </c>
      <c r="V36" s="153"/>
      <c r="W36" s="153"/>
      <c r="X36" s="153"/>
      <c r="Y36" s="211"/>
    </row>
    <row r="37" spans="2:31" ht="12" customHeight="1">
      <c r="B37" s="93">
        <v>2012</v>
      </c>
      <c r="C37" s="296">
        <v>52.935833333333335</v>
      </c>
      <c r="D37" s="296"/>
      <c r="E37" s="153"/>
      <c r="F37" s="296">
        <v>67.687500000000014</v>
      </c>
      <c r="G37" s="296"/>
      <c r="H37" s="153"/>
      <c r="I37" s="296">
        <v>40.679166666666667</v>
      </c>
      <c r="J37" s="296"/>
      <c r="K37" s="153"/>
      <c r="L37" s="291"/>
      <c r="M37" s="295">
        <v>166.70666666666668</v>
      </c>
      <c r="N37" s="291"/>
      <c r="O37" s="153"/>
      <c r="P37" s="153"/>
      <c r="Q37" s="291"/>
      <c r="R37" s="295">
        <v>72.77000000000001</v>
      </c>
      <c r="S37" s="153"/>
      <c r="T37" s="153"/>
      <c r="U37" s="295">
        <v>179.65333333333331</v>
      </c>
      <c r="V37" s="153"/>
      <c r="W37" s="153"/>
      <c r="X37" s="153"/>
      <c r="Y37" s="211"/>
    </row>
    <row r="38" spans="2:31" ht="6.75" customHeight="1"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spans="2:31" ht="25.5" customHeight="1">
      <c r="C39" s="94" t="s">
        <v>317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</row>
    <row r="40" spans="2:31" ht="14.25" customHeight="1">
      <c r="C40" s="117" t="s">
        <v>318</v>
      </c>
      <c r="D40" s="117"/>
      <c r="E40" s="117"/>
      <c r="F40" s="117"/>
      <c r="G40" s="117"/>
      <c r="H40" s="97"/>
      <c r="I40" s="97"/>
      <c r="J40" s="117" t="s">
        <v>319</v>
      </c>
      <c r="K40" s="117"/>
      <c r="L40" s="117"/>
      <c r="M40" s="117"/>
      <c r="N40" s="117"/>
      <c r="O40" s="117"/>
      <c r="P40" s="117"/>
      <c r="Q40" s="117"/>
      <c r="R40" s="298"/>
      <c r="S40" s="117" t="s">
        <v>314</v>
      </c>
      <c r="T40" s="117"/>
      <c r="U40" s="117"/>
      <c r="V40" s="117"/>
      <c r="W40" s="117"/>
      <c r="X40" s="117"/>
      <c r="Y40" s="117"/>
      <c r="AB40" s="106"/>
      <c r="AC40" s="100"/>
      <c r="AD40" s="100"/>
      <c r="AE40" s="299"/>
    </row>
    <row r="41" spans="2:31" s="300" customFormat="1" ht="12" customHeight="1">
      <c r="C41" s="289" t="s">
        <v>288</v>
      </c>
      <c r="D41" s="289"/>
      <c r="E41" s="301"/>
      <c r="F41" s="289" t="s">
        <v>289</v>
      </c>
      <c r="G41" s="289"/>
      <c r="H41" s="301"/>
      <c r="I41" s="110"/>
      <c r="J41" s="302"/>
      <c r="K41" s="302"/>
      <c r="L41" s="302"/>
      <c r="M41" s="303" t="s">
        <v>288</v>
      </c>
      <c r="N41" s="289" t="s">
        <v>289</v>
      </c>
      <c r="O41" s="289"/>
      <c r="P41" s="289"/>
      <c r="Q41" s="289"/>
      <c r="R41" s="98"/>
      <c r="S41" s="304"/>
      <c r="T41" s="304"/>
      <c r="U41" s="304" t="s">
        <v>288</v>
      </c>
      <c r="V41" s="301"/>
      <c r="W41" s="305"/>
      <c r="X41" s="289" t="s">
        <v>289</v>
      </c>
      <c r="Y41" s="289"/>
    </row>
    <row r="42" spans="2:31" ht="12" customHeight="1">
      <c r="B42" s="99" t="s">
        <v>83</v>
      </c>
      <c r="C42" s="103">
        <v>133.19</v>
      </c>
      <c r="D42" s="306"/>
      <c r="E42" s="306"/>
      <c r="F42" s="306">
        <v>2581</v>
      </c>
      <c r="G42" s="100"/>
      <c r="H42" s="100"/>
      <c r="I42" s="100"/>
      <c r="J42" s="307"/>
      <c r="K42" s="308"/>
      <c r="L42" s="308"/>
      <c r="M42" s="309">
        <v>200.18</v>
      </c>
      <c r="N42" s="306"/>
      <c r="O42" s="306"/>
      <c r="P42" s="306">
        <v>926</v>
      </c>
      <c r="Q42" s="310"/>
      <c r="R42" s="311"/>
      <c r="S42" s="312"/>
      <c r="T42" s="312"/>
      <c r="U42" s="309">
        <v>147.74</v>
      </c>
      <c r="V42" s="306"/>
      <c r="W42" s="306"/>
      <c r="X42" s="306">
        <v>609</v>
      </c>
      <c r="Y42" s="100"/>
    </row>
    <row r="43" spans="2:31" ht="12" customHeight="1">
      <c r="B43" s="99" t="s">
        <v>85</v>
      </c>
      <c r="C43" s="103">
        <v>136.53</v>
      </c>
      <c r="D43" s="306"/>
      <c r="E43" s="306"/>
      <c r="F43" s="306">
        <v>2591</v>
      </c>
      <c r="G43" s="100"/>
      <c r="H43" s="100"/>
      <c r="I43" s="100"/>
      <c r="J43" s="307"/>
      <c r="K43" s="308"/>
      <c r="L43" s="308"/>
      <c r="M43" s="309">
        <v>187.47</v>
      </c>
      <c r="N43" s="306"/>
      <c r="O43" s="306"/>
      <c r="P43" s="306">
        <v>734</v>
      </c>
      <c r="Q43" s="310"/>
      <c r="R43" s="100"/>
      <c r="S43" s="312"/>
      <c r="T43" s="312"/>
      <c r="U43" s="309">
        <v>145.76</v>
      </c>
      <c r="V43" s="306"/>
      <c r="W43" s="306"/>
      <c r="X43" s="306">
        <v>645</v>
      </c>
      <c r="Y43" s="100"/>
    </row>
    <row r="44" spans="2:31" ht="12" customHeight="1">
      <c r="B44" s="99" t="s">
        <v>86</v>
      </c>
      <c r="C44" s="103">
        <v>143.25</v>
      </c>
      <c r="D44" s="306"/>
      <c r="E44" s="306"/>
      <c r="F44" s="306">
        <v>3388</v>
      </c>
      <c r="G44" s="100"/>
      <c r="H44" s="100"/>
      <c r="I44" s="100"/>
      <c r="K44" s="120"/>
      <c r="L44" s="120"/>
      <c r="M44" s="309">
        <v>165.08</v>
      </c>
      <c r="N44" s="306"/>
      <c r="O44" s="306"/>
      <c r="P44" s="306">
        <v>855</v>
      </c>
      <c r="Q44" s="310"/>
      <c r="R44" s="100"/>
      <c r="S44" s="312"/>
      <c r="T44" s="312"/>
      <c r="U44" s="309">
        <v>142.09</v>
      </c>
      <c r="V44" s="306"/>
      <c r="W44" s="306"/>
      <c r="X44" s="306">
        <v>613</v>
      </c>
      <c r="Y44" s="100"/>
    </row>
    <row r="45" spans="2:31" ht="12" customHeight="1">
      <c r="B45" s="99" t="s">
        <v>87</v>
      </c>
      <c r="C45" s="103">
        <v>154.4</v>
      </c>
      <c r="D45" s="100"/>
      <c r="E45" s="100"/>
      <c r="F45" s="313">
        <v>3095</v>
      </c>
      <c r="G45" s="100"/>
      <c r="H45" s="100"/>
      <c r="I45" s="100"/>
      <c r="K45" s="120"/>
      <c r="L45" s="120"/>
      <c r="M45" s="309">
        <v>150.46</v>
      </c>
      <c r="N45" s="153"/>
      <c r="O45" s="310"/>
      <c r="P45" s="299">
        <v>955</v>
      </c>
      <c r="Q45" s="310"/>
      <c r="R45" s="100"/>
      <c r="S45" s="312"/>
      <c r="T45" s="312"/>
      <c r="U45" s="309">
        <v>156.47</v>
      </c>
      <c r="V45" s="100"/>
      <c r="W45" s="100"/>
      <c r="X45" s="299">
        <v>640</v>
      </c>
      <c r="Y45" s="100"/>
    </row>
    <row r="46" spans="2:31" ht="12" customHeight="1">
      <c r="B46" s="99" t="s">
        <v>88</v>
      </c>
      <c r="C46" s="103">
        <v>185.88</v>
      </c>
      <c r="D46" s="306"/>
      <c r="E46" s="306"/>
      <c r="F46" s="306">
        <v>3303</v>
      </c>
      <c r="G46" s="100"/>
      <c r="H46" s="100"/>
      <c r="I46" s="100"/>
      <c r="J46" s="100"/>
      <c r="K46" s="100"/>
      <c r="L46" s="153"/>
      <c r="M46" s="309">
        <v>130.41</v>
      </c>
      <c r="N46" s="306"/>
      <c r="O46" s="306"/>
      <c r="P46" s="306">
        <v>1015</v>
      </c>
      <c r="Q46" s="310"/>
      <c r="R46" s="100"/>
      <c r="S46" s="312"/>
      <c r="T46" s="312"/>
      <c r="U46" s="309">
        <v>176.57</v>
      </c>
      <c r="V46" s="306"/>
      <c r="W46" s="306"/>
      <c r="X46" s="306">
        <v>684</v>
      </c>
      <c r="Y46" s="100"/>
    </row>
    <row r="47" spans="2:31" ht="12" customHeight="1">
      <c r="B47" s="99" t="s">
        <v>89</v>
      </c>
      <c r="C47" s="153">
        <v>186.21</v>
      </c>
      <c r="D47" s="100"/>
      <c r="E47" s="100"/>
      <c r="F47" s="157">
        <v>2710</v>
      </c>
      <c r="G47" s="100"/>
      <c r="H47" s="100"/>
      <c r="I47" s="100"/>
      <c r="J47" s="100"/>
      <c r="K47" s="100"/>
      <c r="L47" s="153"/>
      <c r="M47" s="314">
        <v>142.28</v>
      </c>
      <c r="N47" s="153"/>
      <c r="O47" s="310"/>
      <c r="P47" s="217">
        <v>761</v>
      </c>
      <c r="Q47" s="310"/>
      <c r="R47" s="100"/>
      <c r="S47" s="312"/>
      <c r="T47" s="312"/>
      <c r="U47" s="314">
        <v>177.81</v>
      </c>
      <c r="V47" s="100"/>
      <c r="W47" s="100"/>
      <c r="X47" s="157">
        <v>499</v>
      </c>
      <c r="Y47" s="100"/>
    </row>
    <row r="48" spans="2:31" ht="12" customHeight="1">
      <c r="B48" s="99" t="s">
        <v>90</v>
      </c>
      <c r="C48" s="103">
        <v>177.86</v>
      </c>
      <c r="D48" s="306"/>
      <c r="E48" s="306"/>
      <c r="F48" s="306">
        <v>3561</v>
      </c>
      <c r="G48" s="100"/>
      <c r="H48" s="100"/>
      <c r="I48" s="100"/>
      <c r="J48" s="100"/>
      <c r="K48" s="100"/>
      <c r="L48" s="153"/>
      <c r="M48" s="309">
        <v>153.63</v>
      </c>
      <c r="N48" s="306"/>
      <c r="O48" s="306"/>
      <c r="P48" s="306">
        <v>921</v>
      </c>
      <c r="Q48" s="310"/>
      <c r="R48" s="100"/>
      <c r="S48" s="312"/>
      <c r="T48" s="312"/>
      <c r="U48" s="309">
        <v>184.68</v>
      </c>
      <c r="V48" s="306"/>
      <c r="W48" s="306"/>
      <c r="X48" s="306">
        <v>632</v>
      </c>
      <c r="Y48" s="100"/>
    </row>
    <row r="49" spans="2:25" ht="12" customHeight="1">
      <c r="B49" s="99" t="s">
        <v>91</v>
      </c>
      <c r="C49" s="103">
        <v>172.76</v>
      </c>
      <c r="D49" s="306"/>
      <c r="E49" s="306"/>
      <c r="F49" s="306">
        <v>3790</v>
      </c>
      <c r="G49" s="100"/>
      <c r="H49" s="100"/>
      <c r="I49" s="100"/>
      <c r="J49" s="100"/>
      <c r="K49" s="100"/>
      <c r="L49" s="153"/>
      <c r="M49" s="309">
        <v>162.07</v>
      </c>
      <c r="N49" s="306"/>
      <c r="O49" s="306"/>
      <c r="P49" s="306">
        <v>1067</v>
      </c>
      <c r="Q49" s="310"/>
      <c r="R49" s="100"/>
      <c r="S49" s="312"/>
      <c r="T49" s="312"/>
      <c r="U49" s="309">
        <v>196.91</v>
      </c>
      <c r="V49" s="306"/>
      <c r="W49" s="306"/>
      <c r="X49" s="306">
        <v>765</v>
      </c>
      <c r="Y49" s="100"/>
    </row>
    <row r="50" spans="2:25" ht="12" customHeight="1">
      <c r="B50" s="99" t="s">
        <v>92</v>
      </c>
      <c r="C50" s="103">
        <v>146.12</v>
      </c>
      <c r="D50" s="306"/>
      <c r="E50" s="306"/>
      <c r="F50" s="306">
        <v>3213</v>
      </c>
      <c r="G50" s="100"/>
      <c r="H50" s="100"/>
      <c r="I50" s="100"/>
      <c r="J50" s="100"/>
      <c r="K50" s="100"/>
      <c r="L50" s="153"/>
      <c r="M50" s="309">
        <v>164</v>
      </c>
      <c r="N50" s="306"/>
      <c r="O50" s="306"/>
      <c r="P50" s="306">
        <v>1009</v>
      </c>
      <c r="Q50" s="310"/>
      <c r="R50" s="100"/>
      <c r="S50" s="312"/>
      <c r="T50" s="312"/>
      <c r="U50" s="309">
        <v>180.45</v>
      </c>
      <c r="V50" s="306"/>
      <c r="W50" s="306"/>
      <c r="X50" s="306">
        <v>624</v>
      </c>
      <c r="Y50" s="100"/>
    </row>
    <row r="51" spans="2:25" ht="12" customHeight="1">
      <c r="B51" s="99" t="s">
        <v>93</v>
      </c>
      <c r="C51" s="103">
        <v>133.4</v>
      </c>
      <c r="D51" s="306"/>
      <c r="E51" s="306"/>
      <c r="F51" s="306">
        <v>3480</v>
      </c>
      <c r="G51" s="100"/>
      <c r="H51" s="100"/>
      <c r="I51" s="100"/>
      <c r="J51" s="100"/>
      <c r="K51" s="100"/>
      <c r="L51" s="153"/>
      <c r="M51" s="309">
        <v>154.94999999999999</v>
      </c>
      <c r="N51" s="306"/>
      <c r="O51" s="306"/>
      <c r="P51" s="306">
        <v>978</v>
      </c>
      <c r="Q51" s="310"/>
      <c r="R51" s="100"/>
      <c r="S51" s="312"/>
      <c r="T51" s="312"/>
      <c r="U51" s="309">
        <v>173.65</v>
      </c>
      <c r="V51" s="306"/>
      <c r="W51" s="306"/>
      <c r="X51" s="306">
        <v>596</v>
      </c>
      <c r="Y51" s="100"/>
    </row>
    <row r="52" spans="2:25" ht="12" customHeight="1">
      <c r="B52" s="99" t="s">
        <v>94</v>
      </c>
      <c r="C52" s="106" t="s">
        <v>320</v>
      </c>
      <c r="D52" s="306"/>
      <c r="E52" s="306"/>
      <c r="F52" s="306">
        <v>3061</v>
      </c>
      <c r="G52" s="100"/>
      <c r="H52" s="100"/>
      <c r="I52" s="100"/>
      <c r="J52" s="100"/>
      <c r="K52" s="100"/>
      <c r="L52" s="153"/>
      <c r="M52" s="309">
        <v>121.83</v>
      </c>
      <c r="N52" s="306"/>
      <c r="O52" s="306"/>
      <c r="P52" s="306">
        <v>1030</v>
      </c>
      <c r="Q52" s="310"/>
      <c r="R52" s="100"/>
      <c r="S52" s="312"/>
      <c r="T52" s="312"/>
      <c r="U52" s="309">
        <v>134.46</v>
      </c>
      <c r="V52" s="306"/>
      <c r="W52" s="306"/>
      <c r="X52" s="306">
        <v>591</v>
      </c>
      <c r="Y52" s="100"/>
    </row>
    <row r="53" spans="2:25" ht="12" customHeight="1">
      <c r="B53" s="99" t="s">
        <v>95</v>
      </c>
      <c r="C53" s="103">
        <v>126.04</v>
      </c>
      <c r="D53" s="306"/>
      <c r="E53" s="306"/>
      <c r="F53" s="306">
        <v>1856</v>
      </c>
      <c r="G53" s="100"/>
      <c r="H53" s="100"/>
      <c r="I53" s="100"/>
      <c r="J53" s="100"/>
      <c r="K53" s="100"/>
      <c r="L53" s="153"/>
      <c r="M53" s="315">
        <v>118.06</v>
      </c>
      <c r="N53" s="306"/>
      <c r="O53" s="306"/>
      <c r="P53" s="306">
        <v>1044</v>
      </c>
      <c r="Q53" s="310"/>
      <c r="R53" s="100"/>
      <c r="S53" s="312"/>
      <c r="T53" s="312"/>
      <c r="U53" s="309">
        <v>147.53</v>
      </c>
      <c r="V53" s="306"/>
      <c r="W53" s="306"/>
      <c r="X53" s="306">
        <v>494</v>
      </c>
      <c r="Y53" s="100"/>
    </row>
    <row r="54" spans="2:25" ht="3.75" customHeight="1">
      <c r="B54" s="101"/>
      <c r="C54" s="153"/>
      <c r="D54" s="100"/>
      <c r="E54" s="100"/>
      <c r="F54" s="157"/>
      <c r="G54" s="100"/>
      <c r="H54" s="100"/>
      <c r="I54" s="100"/>
      <c r="J54" s="100"/>
      <c r="K54" s="100"/>
      <c r="L54" s="153"/>
      <c r="M54" s="314"/>
      <c r="N54" s="153"/>
      <c r="O54" s="100"/>
      <c r="P54" s="217"/>
      <c r="Q54" s="100"/>
      <c r="R54" s="100"/>
      <c r="S54" s="153"/>
      <c r="T54" s="100"/>
      <c r="U54" s="316"/>
      <c r="V54" s="100"/>
      <c r="W54" s="100"/>
      <c r="X54" s="157"/>
      <c r="Y54" s="100"/>
    </row>
    <row r="55" spans="2:25" ht="12" customHeight="1">
      <c r="B55" s="93">
        <v>2013</v>
      </c>
      <c r="C55" s="153">
        <f>SUMPRODUCT(C42:C53,F42:F53)/SUM(F42:F53)</f>
        <v>142.92140162166589</v>
      </c>
      <c r="D55" s="100"/>
      <c r="E55" s="100"/>
      <c r="F55" s="157">
        <f>SUM(F42:F53)</f>
        <v>36629</v>
      </c>
      <c r="G55" s="100"/>
      <c r="H55" s="100"/>
      <c r="I55" s="100"/>
      <c r="J55" s="100"/>
      <c r="K55" s="100"/>
      <c r="L55" s="153"/>
      <c r="M55" s="314">
        <f>SUMPRODUCT(M42:M53,P42:P53)/SUM(P42:P53)</f>
        <v>153.04312970340857</v>
      </c>
      <c r="N55" s="153"/>
      <c r="O55" s="317">
        <f>SUM(P42:P53)</f>
        <v>11295</v>
      </c>
      <c r="P55" s="317"/>
      <c r="Q55" s="317"/>
      <c r="R55" s="100"/>
      <c r="S55" s="312"/>
      <c r="T55" s="312"/>
      <c r="U55" s="314">
        <f>SUMPRODUCT(U42:U53,X42:X53)/SUM(X42:X53)</f>
        <v>164.57355113636362</v>
      </c>
      <c r="V55" s="100"/>
      <c r="W55" s="100"/>
      <c r="X55" s="157">
        <f>SUM(X42:X53)</f>
        <v>7392</v>
      </c>
      <c r="Y55" s="211"/>
    </row>
    <row r="56" spans="2:25" ht="12" customHeight="1">
      <c r="B56" s="93">
        <v>2012</v>
      </c>
      <c r="C56" s="153">
        <v>134.03</v>
      </c>
      <c r="D56" s="100"/>
      <c r="E56" s="100"/>
      <c r="F56" s="157">
        <v>33157</v>
      </c>
      <c r="G56" s="100"/>
      <c r="H56" s="100"/>
      <c r="I56" s="100"/>
      <c r="J56" s="100"/>
      <c r="K56" s="100"/>
      <c r="M56" s="314">
        <v>179.32</v>
      </c>
      <c r="N56" s="153"/>
      <c r="O56" s="317">
        <v>9657</v>
      </c>
      <c r="P56" s="317"/>
      <c r="Q56" s="317"/>
      <c r="R56" s="100"/>
      <c r="T56" s="312"/>
      <c r="U56" s="314">
        <v>170.66</v>
      </c>
      <c r="V56" s="100"/>
      <c r="W56" s="100"/>
      <c r="X56" s="157">
        <v>8487</v>
      </c>
      <c r="Y56" s="211"/>
    </row>
    <row r="57" spans="2:25" ht="7.5" customHeight="1">
      <c r="B57" s="93"/>
      <c r="L57" s="153"/>
      <c r="M57" s="153"/>
      <c r="N57" s="153"/>
      <c r="X57" s="157"/>
    </row>
    <row r="58" spans="2:25" ht="10.5" customHeight="1">
      <c r="B58" s="91" t="s">
        <v>321</v>
      </c>
    </row>
    <row r="59" spans="2:25" ht="10.5" customHeight="1">
      <c r="B59" s="91" t="s">
        <v>322</v>
      </c>
    </row>
    <row r="60" spans="2:25" ht="10.5" customHeight="1">
      <c r="B60" s="91" t="s">
        <v>323</v>
      </c>
    </row>
    <row r="61" spans="2:25" ht="10.5" customHeight="1">
      <c r="B61" s="91" t="s">
        <v>324</v>
      </c>
    </row>
    <row r="62" spans="2:25" ht="10.5" customHeight="1"/>
    <row r="63" spans="2:25" ht="10.5" customHeight="1">
      <c r="M63" s="81"/>
    </row>
  </sheetData>
  <mergeCells count="25">
    <mergeCell ref="O55:Q55"/>
    <mergeCell ref="O56:Q56"/>
    <mergeCell ref="X22:Y22"/>
    <mergeCell ref="C39:Y39"/>
    <mergeCell ref="C40:G40"/>
    <mergeCell ref="J40:Q40"/>
    <mergeCell ref="S40:Y40"/>
    <mergeCell ref="C41:D41"/>
    <mergeCell ref="F41:G41"/>
    <mergeCell ref="N41:Q41"/>
    <mergeCell ref="X41:Y41"/>
    <mergeCell ref="C22:D22"/>
    <mergeCell ref="F22:G22"/>
    <mergeCell ref="I22:J22"/>
    <mergeCell ref="L22:O22"/>
    <mergeCell ref="Q22:S22"/>
    <mergeCell ref="U22:V22"/>
    <mergeCell ref="C5:Y5"/>
    <mergeCell ref="C6:D6"/>
    <mergeCell ref="F6:G6"/>
    <mergeCell ref="I6:J6"/>
    <mergeCell ref="L6:O6"/>
    <mergeCell ref="Q6:S6"/>
    <mergeCell ref="U6:V6"/>
    <mergeCell ref="X6:Y6"/>
  </mergeCells>
  <pageMargins left="0.2" right="0.2" top="0.5" bottom="0.63" header="0.3" footer="0.3"/>
  <pageSetup scale="99" orientation="portrait" r:id="rId1"/>
  <headerFooter>
    <oddFooter>&amp;C&amp;"Arial,Regular"&amp;9 53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L71"/>
  <sheetViews>
    <sheetView zoomScaleNormal="100" workbookViewId="0">
      <selection activeCell="AN38" sqref="AN38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5.875" style="182" customWidth="1"/>
    <col min="8" max="8" width="0.37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875" style="2" customWidth="1"/>
    <col min="14" max="14" width="0.375" style="2" customWidth="1"/>
    <col min="15" max="15" width="0.75" style="2" customWidth="1"/>
    <col min="16" max="16" width="5.375" style="181" customWidth="1"/>
    <col min="17" max="17" width="1.125" style="2" customWidth="1"/>
    <col min="18" max="18" width="0.75" style="2" customWidth="1"/>
    <col min="19" max="19" width="5.875" style="2" customWidth="1"/>
    <col min="20" max="20" width="0.37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875" style="2" customWidth="1"/>
    <col min="26" max="26" width="0.375" style="2" customWidth="1"/>
    <col min="27" max="27" width="0.75" style="2" customWidth="1"/>
    <col min="28" max="28" width="5.375" style="181" customWidth="1"/>
    <col min="29" max="29" width="1.125" style="2" customWidth="1"/>
    <col min="30" max="30" width="0.75" style="2" customWidth="1"/>
    <col min="31" max="31" width="5.875" style="2" customWidth="1"/>
    <col min="32" max="32" width="0.375" style="2" customWidth="1"/>
    <col min="33" max="33" width="0.75" style="2" customWidth="1"/>
    <col min="34" max="34" width="5.375" style="2" customWidth="1"/>
    <col min="35" max="35" width="1.5" style="2" customWidth="1"/>
    <col min="36" max="36" width="0.75" style="2" customWidth="1"/>
    <col min="37" max="37" width="5.875" style="2" customWidth="1"/>
    <col min="38" max="38" width="0.375" style="2" customWidth="1"/>
    <col min="39" max="16384" width="9" style="2"/>
  </cols>
  <sheetData>
    <row r="2" spans="2:38">
      <c r="D2" s="181" t="s">
        <v>325</v>
      </c>
    </row>
    <row r="3" spans="2:38">
      <c r="D3" s="181" t="s">
        <v>326</v>
      </c>
    </row>
    <row r="4" spans="2:38">
      <c r="D4" s="181" t="s">
        <v>327</v>
      </c>
    </row>
    <row r="5" spans="2:38" ht="5.25" customHeight="1">
      <c r="M5" s="19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328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314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329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18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3"/>
      <c r="AI8" s="3"/>
      <c r="AJ8" s="3"/>
    </row>
    <row r="9" spans="2:38">
      <c r="B9" s="4">
        <v>41278</v>
      </c>
      <c r="C9" s="4"/>
      <c r="D9" s="319">
        <v>137.06</v>
      </c>
      <c r="E9" s="184"/>
      <c r="F9" s="184"/>
      <c r="G9" s="184">
        <v>256</v>
      </c>
      <c r="H9" s="183"/>
      <c r="I9" s="320"/>
      <c r="J9" s="321"/>
      <c r="K9" s="321"/>
      <c r="L9" s="321"/>
      <c r="M9" s="322"/>
      <c r="P9" s="319">
        <v>139.72999999999999</v>
      </c>
      <c r="Q9" s="184"/>
      <c r="R9" s="184"/>
      <c r="S9" s="184">
        <v>208</v>
      </c>
      <c r="T9" s="183"/>
      <c r="U9" s="320"/>
      <c r="V9" s="323"/>
      <c r="W9" s="3"/>
      <c r="X9" s="320"/>
      <c r="Y9" s="172"/>
      <c r="AB9" s="319">
        <v>88.86</v>
      </c>
      <c r="AC9" s="184"/>
      <c r="AD9" s="184"/>
      <c r="AE9" s="184">
        <v>136</v>
      </c>
      <c r="AF9" s="183"/>
      <c r="AG9" s="320"/>
      <c r="AH9" s="323"/>
      <c r="AI9" s="3"/>
      <c r="AJ9" s="320"/>
      <c r="AK9" s="172"/>
    </row>
    <row r="10" spans="2:38" ht="12.75" customHeight="1">
      <c r="B10" s="4">
        <f t="shared" ref="B10:B16" si="0">B9+7</f>
        <v>41285</v>
      </c>
      <c r="C10" s="4"/>
      <c r="D10" s="319">
        <v>136.44</v>
      </c>
      <c r="E10" s="184"/>
      <c r="F10" s="184"/>
      <c r="G10" s="184">
        <v>575</v>
      </c>
      <c r="H10" s="183"/>
      <c r="I10" s="320"/>
      <c r="J10" s="323"/>
      <c r="K10" s="3"/>
      <c r="L10" s="320"/>
      <c r="M10" s="172"/>
      <c r="P10" s="319">
        <v>139.6</v>
      </c>
      <c r="Q10" s="184"/>
      <c r="R10" s="184"/>
      <c r="S10" s="184">
        <v>900</v>
      </c>
      <c r="T10" s="183"/>
      <c r="U10" s="320"/>
      <c r="V10" s="323"/>
      <c r="W10" s="3"/>
      <c r="X10" s="320"/>
      <c r="Y10" s="172"/>
      <c r="AB10" s="319">
        <v>87.21</v>
      </c>
      <c r="AC10" s="184"/>
      <c r="AD10" s="184"/>
      <c r="AE10" s="184">
        <v>70</v>
      </c>
      <c r="AF10" s="183"/>
      <c r="AG10" s="320"/>
      <c r="AH10" s="323"/>
      <c r="AI10" s="3"/>
      <c r="AJ10" s="320"/>
      <c r="AK10" s="172"/>
    </row>
    <row r="11" spans="2:38">
      <c r="B11" s="4">
        <f t="shared" si="0"/>
        <v>41292</v>
      </c>
      <c r="C11" s="4"/>
      <c r="D11" s="319">
        <v>132.28</v>
      </c>
      <c r="E11" s="184"/>
      <c r="F11" s="184"/>
      <c r="G11" s="324">
        <v>1172</v>
      </c>
      <c r="H11" s="183"/>
      <c r="I11" s="320"/>
      <c r="J11" s="323"/>
      <c r="K11" s="3"/>
      <c r="L11" s="320"/>
      <c r="M11" s="172"/>
      <c r="P11" s="319">
        <v>139.27000000000001</v>
      </c>
      <c r="Q11" s="184"/>
      <c r="R11" s="184"/>
      <c r="S11" s="184">
        <v>904</v>
      </c>
      <c r="T11" s="183"/>
      <c r="U11" s="320"/>
      <c r="V11" s="323"/>
      <c r="W11" s="3"/>
      <c r="X11" s="320"/>
      <c r="Y11" s="172"/>
      <c r="AB11" s="319">
        <v>88.4</v>
      </c>
      <c r="AC11" s="184"/>
      <c r="AD11" s="184"/>
      <c r="AE11" s="184">
        <v>75</v>
      </c>
      <c r="AF11" s="183"/>
      <c r="AG11" s="320"/>
      <c r="AH11" s="323"/>
      <c r="AI11" s="3"/>
      <c r="AJ11" s="320"/>
      <c r="AK11" s="172"/>
    </row>
    <row r="12" spans="2:38">
      <c r="B12" s="4">
        <f t="shared" si="0"/>
        <v>41299</v>
      </c>
      <c r="C12" s="4"/>
      <c r="D12" s="230">
        <v>141</v>
      </c>
      <c r="E12" s="184"/>
      <c r="F12" s="184"/>
      <c r="G12" s="325">
        <v>272</v>
      </c>
      <c r="H12" s="183"/>
      <c r="I12" s="320"/>
      <c r="J12" s="230">
        <v>135.43</v>
      </c>
      <c r="K12" s="231"/>
      <c r="L12" s="231"/>
      <c r="M12" s="325">
        <v>2689</v>
      </c>
      <c r="P12" s="230">
        <v>140</v>
      </c>
      <c r="Q12" s="184"/>
      <c r="R12" s="184"/>
      <c r="S12" s="325">
        <v>208</v>
      </c>
      <c r="T12" s="183"/>
      <c r="U12" s="320"/>
      <c r="V12" s="230">
        <v>139.69999999999999</v>
      </c>
      <c r="W12" s="231"/>
      <c r="X12" s="231"/>
      <c r="Y12" s="325">
        <v>2387</v>
      </c>
      <c r="AB12" s="230">
        <v>97.16</v>
      </c>
      <c r="AC12" s="184"/>
      <c r="AD12" s="184"/>
      <c r="AE12" s="325">
        <v>111</v>
      </c>
      <c r="AF12" s="183"/>
      <c r="AG12" s="320"/>
      <c r="AH12" s="228">
        <v>93.38</v>
      </c>
      <c r="AI12" s="231"/>
      <c r="AJ12" s="231"/>
      <c r="AK12" s="325">
        <v>451</v>
      </c>
    </row>
    <row r="13" spans="2:38">
      <c r="B13" s="4">
        <f t="shared" si="0"/>
        <v>41306</v>
      </c>
      <c r="C13" s="4"/>
      <c r="D13" s="230">
        <v>136.94</v>
      </c>
      <c r="E13" s="184"/>
      <c r="F13" s="184"/>
      <c r="G13" s="184">
        <v>625</v>
      </c>
      <c r="H13" s="183"/>
      <c r="I13" s="320"/>
      <c r="J13" s="320"/>
      <c r="K13" s="320"/>
      <c r="L13" s="320"/>
      <c r="M13" s="1"/>
      <c r="P13" s="230">
        <v>142.25</v>
      </c>
      <c r="Q13" s="184"/>
      <c r="R13" s="184"/>
      <c r="S13" s="184">
        <v>231</v>
      </c>
      <c r="T13" s="183"/>
      <c r="U13" s="320"/>
      <c r="V13" s="320"/>
      <c r="W13" s="320"/>
      <c r="X13" s="320"/>
      <c r="Y13" s="1"/>
      <c r="AB13" s="319">
        <v>96.11</v>
      </c>
      <c r="AC13" s="184"/>
      <c r="AD13" s="184"/>
      <c r="AE13" s="184">
        <v>221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230">
        <v>133.68</v>
      </c>
      <c r="E14" s="184"/>
      <c r="F14" s="184"/>
      <c r="G14" s="184">
        <v>737</v>
      </c>
      <c r="H14" s="183"/>
      <c r="I14" s="320"/>
      <c r="J14" s="320"/>
      <c r="K14" s="320"/>
      <c r="L14" s="320"/>
      <c r="M14" s="1"/>
      <c r="P14" s="230">
        <v>140.59</v>
      </c>
      <c r="Q14" s="184"/>
      <c r="R14" s="184"/>
      <c r="S14" s="184">
        <v>727</v>
      </c>
      <c r="T14" s="183"/>
      <c r="U14" s="320"/>
      <c r="V14" s="320"/>
      <c r="W14" s="320"/>
      <c r="X14" s="320"/>
      <c r="Y14" s="1"/>
      <c r="AB14" s="319">
        <v>97.17</v>
      </c>
      <c r="AC14" s="184"/>
      <c r="AD14" s="184"/>
      <c r="AE14" s="184">
        <v>109</v>
      </c>
      <c r="AF14" s="183"/>
      <c r="AG14" s="320"/>
      <c r="AH14" s="320"/>
      <c r="AI14" s="320"/>
      <c r="AJ14" s="320"/>
      <c r="AK14" s="1"/>
    </row>
    <row r="15" spans="2:38">
      <c r="B15" s="4">
        <f t="shared" si="0"/>
        <v>41320</v>
      </c>
      <c r="C15" s="4"/>
      <c r="D15" s="319">
        <v>139.30000000000001</v>
      </c>
      <c r="E15" s="184"/>
      <c r="F15" s="184"/>
      <c r="G15" s="324">
        <v>451</v>
      </c>
      <c r="H15" s="183"/>
      <c r="I15" s="320"/>
      <c r="J15" s="320"/>
      <c r="K15" s="320"/>
      <c r="L15" s="320"/>
      <c r="M15" s="1"/>
      <c r="P15" s="319">
        <v>133.57</v>
      </c>
      <c r="Q15" s="319"/>
      <c r="R15" s="319"/>
      <c r="S15" s="324">
        <v>740</v>
      </c>
      <c r="T15" s="183"/>
      <c r="U15" s="320"/>
      <c r="V15" s="320"/>
      <c r="W15" s="320"/>
      <c r="X15" s="320"/>
      <c r="Y15" s="1"/>
      <c r="AB15" s="319">
        <v>100</v>
      </c>
      <c r="AC15" s="184"/>
      <c r="AD15" s="184"/>
      <c r="AE15" s="184">
        <v>252</v>
      </c>
      <c r="AF15" s="183"/>
      <c r="AG15" s="320"/>
      <c r="AH15" s="320"/>
      <c r="AI15" s="320"/>
      <c r="AJ15" s="320"/>
      <c r="AK15" s="1"/>
    </row>
    <row r="16" spans="2:38">
      <c r="B16" s="4">
        <f t="shared" si="0"/>
        <v>41327</v>
      </c>
      <c r="C16" s="4"/>
      <c r="D16" s="319">
        <v>140.15</v>
      </c>
      <c r="E16" s="184"/>
      <c r="F16" s="184"/>
      <c r="G16" s="324">
        <v>708</v>
      </c>
      <c r="H16" s="183"/>
      <c r="I16" s="320"/>
      <c r="J16" s="230">
        <v>139.13</v>
      </c>
      <c r="K16" s="231"/>
      <c r="L16" s="231"/>
      <c r="M16" s="325">
        <v>2487</v>
      </c>
      <c r="P16" s="319">
        <v>132.76</v>
      </c>
      <c r="Q16" s="184"/>
      <c r="R16" s="184"/>
      <c r="S16" s="324">
        <v>181</v>
      </c>
      <c r="T16" s="183"/>
      <c r="U16" s="320"/>
      <c r="V16" s="230">
        <v>134.57</v>
      </c>
      <c r="W16" s="231"/>
      <c r="X16" s="231"/>
      <c r="Y16" s="325">
        <v>2188</v>
      </c>
      <c r="AB16" s="319">
        <v>101.76</v>
      </c>
      <c r="AC16" s="184"/>
      <c r="AD16" s="184"/>
      <c r="AE16" s="324">
        <v>128</v>
      </c>
      <c r="AF16" s="183"/>
      <c r="AG16" s="320"/>
      <c r="AH16" s="228">
        <v>98.89</v>
      </c>
      <c r="AI16" s="231"/>
      <c r="AJ16" s="231"/>
      <c r="AK16" s="325">
        <v>617</v>
      </c>
    </row>
    <row r="17" spans="2:37">
      <c r="B17" s="4">
        <f>B16+7</f>
        <v>41334</v>
      </c>
      <c r="C17" s="4"/>
      <c r="D17" s="319">
        <v>145.61000000000001</v>
      </c>
      <c r="E17" s="184"/>
      <c r="F17" s="184"/>
      <c r="G17" s="184">
        <v>615</v>
      </c>
      <c r="H17" s="183"/>
      <c r="I17" s="320"/>
      <c r="J17" s="320"/>
      <c r="K17" s="320"/>
      <c r="L17" s="320"/>
      <c r="M17" s="1"/>
      <c r="P17" s="319">
        <v>127.24</v>
      </c>
      <c r="Q17" s="184"/>
      <c r="R17" s="184"/>
      <c r="S17" s="184">
        <v>740</v>
      </c>
      <c r="T17" s="183"/>
      <c r="U17" s="320"/>
      <c r="V17" s="320"/>
      <c r="W17" s="320"/>
      <c r="X17" s="320"/>
      <c r="Y17" s="1"/>
      <c r="AB17" s="230" t="s">
        <v>18</v>
      </c>
      <c r="AC17" s="326"/>
      <c r="AD17" s="326"/>
      <c r="AE17" s="326" t="s">
        <v>18</v>
      </c>
      <c r="AF17" s="183"/>
      <c r="AG17" s="320"/>
      <c r="AH17" s="320"/>
      <c r="AI17" s="320"/>
      <c r="AJ17" s="320"/>
      <c r="AK17" s="1"/>
    </row>
    <row r="18" spans="2:37">
      <c r="B18" s="4">
        <f t="shared" ref="B18:B60" si="1">B17+7</f>
        <v>41341</v>
      </c>
      <c r="C18" s="4"/>
      <c r="D18" s="319">
        <v>150.77000000000001</v>
      </c>
      <c r="E18" s="184"/>
      <c r="F18" s="184"/>
      <c r="G18" s="184">
        <v>495</v>
      </c>
      <c r="H18" s="183"/>
      <c r="I18" s="320"/>
      <c r="J18" s="320"/>
      <c r="K18" s="320"/>
      <c r="L18" s="320"/>
      <c r="M18" s="1"/>
      <c r="P18" s="319">
        <v>138.97999999999999</v>
      </c>
      <c r="Q18" s="184"/>
      <c r="R18" s="184"/>
      <c r="S18" s="184">
        <v>114</v>
      </c>
      <c r="T18" s="183"/>
      <c r="U18" s="320"/>
      <c r="V18" s="320"/>
      <c r="W18" s="320"/>
      <c r="X18" s="320"/>
      <c r="Y18" s="1"/>
      <c r="AB18" s="230" t="s">
        <v>18</v>
      </c>
      <c r="AC18" s="326"/>
      <c r="AD18" s="326"/>
      <c r="AE18" s="326" t="s">
        <v>18</v>
      </c>
      <c r="AF18" s="183"/>
      <c r="AG18" s="320"/>
      <c r="AH18" s="320"/>
      <c r="AI18" s="320"/>
      <c r="AJ18" s="320"/>
      <c r="AK18" s="1"/>
    </row>
    <row r="19" spans="2:37" ht="12.75" customHeight="1">
      <c r="B19" s="4">
        <f t="shared" si="1"/>
        <v>41348</v>
      </c>
      <c r="C19" s="4"/>
      <c r="D19" s="319">
        <v>150.41999999999999</v>
      </c>
      <c r="E19" s="184"/>
      <c r="F19" s="184"/>
      <c r="G19" s="184">
        <v>450</v>
      </c>
      <c r="H19" s="183"/>
      <c r="I19" s="320"/>
      <c r="J19" s="320"/>
      <c r="K19" s="320"/>
      <c r="L19" s="320"/>
      <c r="M19" s="1"/>
      <c r="P19" s="319">
        <v>132.09</v>
      </c>
      <c r="Q19" s="184"/>
      <c r="R19" s="184"/>
      <c r="S19" s="184">
        <v>345</v>
      </c>
      <c r="T19" s="183"/>
      <c r="U19" s="320"/>
      <c r="V19" s="320"/>
      <c r="W19" s="320"/>
      <c r="X19" s="320"/>
      <c r="Y19" s="1"/>
      <c r="AB19" s="230" t="s">
        <v>18</v>
      </c>
      <c r="AC19" s="326"/>
      <c r="AD19" s="326"/>
      <c r="AE19" s="326" t="s">
        <v>18</v>
      </c>
      <c r="AF19" s="183"/>
      <c r="AG19" s="320"/>
      <c r="AH19" s="320"/>
      <c r="AI19" s="320"/>
      <c r="AJ19" s="320"/>
      <c r="AK19" s="1"/>
    </row>
    <row r="20" spans="2:37">
      <c r="B20" s="4">
        <f t="shared" si="1"/>
        <v>41355</v>
      </c>
      <c r="C20" s="4"/>
      <c r="D20" s="319">
        <v>152.47999999999999</v>
      </c>
      <c r="E20" s="184"/>
      <c r="F20" s="184"/>
      <c r="G20" s="184">
        <v>455</v>
      </c>
      <c r="H20" s="183"/>
      <c r="I20" s="320"/>
      <c r="J20" s="320"/>
      <c r="K20" s="320"/>
      <c r="L20" s="320"/>
      <c r="M20" s="1"/>
      <c r="P20" s="319">
        <v>136.93</v>
      </c>
      <c r="Q20" s="184"/>
      <c r="R20" s="184"/>
      <c r="S20" s="184">
        <v>210</v>
      </c>
      <c r="T20" s="183"/>
      <c r="U20" s="320"/>
      <c r="V20" s="320"/>
      <c r="W20" s="320"/>
      <c r="X20" s="320"/>
      <c r="Y20" s="1"/>
      <c r="AB20" s="319">
        <v>99.63</v>
      </c>
      <c r="AC20" s="184"/>
      <c r="AD20" s="184"/>
      <c r="AE20" s="184">
        <v>153</v>
      </c>
      <c r="AF20" s="183"/>
      <c r="AG20" s="320"/>
      <c r="AH20" s="320"/>
      <c r="AI20" s="320"/>
      <c r="AJ20" s="320"/>
      <c r="AK20" s="1"/>
    </row>
    <row r="21" spans="2:37">
      <c r="B21" s="4">
        <f t="shared" si="1"/>
        <v>41362</v>
      </c>
      <c r="C21" s="4"/>
      <c r="D21" s="319">
        <v>154.33000000000001</v>
      </c>
      <c r="E21" s="184"/>
      <c r="F21" s="184"/>
      <c r="G21" s="184">
        <v>588</v>
      </c>
      <c r="H21" s="183"/>
      <c r="I21" s="320"/>
      <c r="J21" s="230">
        <v>151.36000000000001</v>
      </c>
      <c r="K21" s="230"/>
      <c r="L21" s="230"/>
      <c r="M21" s="327">
        <v>2135</v>
      </c>
      <c r="N21" s="181"/>
      <c r="O21" s="181"/>
      <c r="P21" s="319">
        <v>143.79</v>
      </c>
      <c r="Q21" s="319"/>
      <c r="R21" s="319"/>
      <c r="S21" s="319">
        <v>380</v>
      </c>
      <c r="T21" s="183"/>
      <c r="U21" s="320"/>
      <c r="V21" s="230">
        <v>136.06</v>
      </c>
      <c r="W21" s="231"/>
      <c r="X21" s="231"/>
      <c r="Y21" s="325">
        <v>1301</v>
      </c>
      <c r="AB21" s="319">
        <v>105.19</v>
      </c>
      <c r="AC21" s="184"/>
      <c r="AD21" s="184"/>
      <c r="AE21" s="184">
        <v>74</v>
      </c>
      <c r="AF21" s="183"/>
      <c r="AG21" s="320"/>
      <c r="AH21" s="230">
        <v>90.21</v>
      </c>
      <c r="AI21" s="231"/>
      <c r="AJ21" s="231"/>
      <c r="AK21" s="325">
        <v>420</v>
      </c>
    </row>
    <row r="22" spans="2:37">
      <c r="B22" s="4">
        <f t="shared" si="1"/>
        <v>41369</v>
      </c>
      <c r="C22" s="4"/>
      <c r="D22" s="319">
        <v>152.88999999999999</v>
      </c>
      <c r="E22" s="184"/>
      <c r="F22" s="184"/>
      <c r="G22" s="184">
        <v>612</v>
      </c>
      <c r="H22" s="183"/>
      <c r="I22" s="183"/>
      <c r="J22" s="183"/>
      <c r="K22" s="183"/>
      <c r="L22" s="183"/>
      <c r="M22" s="328"/>
      <c r="N22" s="181"/>
      <c r="O22" s="181"/>
      <c r="P22" s="319">
        <v>151.44</v>
      </c>
      <c r="Q22" s="319"/>
      <c r="R22" s="319"/>
      <c r="S22" s="319">
        <v>180</v>
      </c>
      <c r="T22" s="183"/>
      <c r="U22" s="183"/>
      <c r="V22" s="183"/>
      <c r="W22" s="183"/>
      <c r="X22" s="183"/>
      <c r="Y22" s="1"/>
      <c r="AB22" s="319">
        <v>102.12</v>
      </c>
      <c r="AC22" s="184"/>
      <c r="AD22" s="184"/>
      <c r="AE22" s="184">
        <v>85</v>
      </c>
      <c r="AF22" s="183"/>
      <c r="AG22" s="320"/>
      <c r="AH22" s="320"/>
      <c r="AI22" s="320"/>
      <c r="AJ22" s="320"/>
      <c r="AK22" s="1"/>
    </row>
    <row r="23" spans="2:37">
      <c r="B23" s="4">
        <f t="shared" si="1"/>
        <v>41376</v>
      </c>
      <c r="C23" s="4"/>
      <c r="D23" s="319">
        <v>156.55000000000001</v>
      </c>
      <c r="E23" s="184"/>
      <c r="F23" s="184"/>
      <c r="G23" s="184">
        <v>703</v>
      </c>
      <c r="H23" s="183"/>
      <c r="I23" s="183"/>
      <c r="J23" s="183"/>
      <c r="K23" s="183"/>
      <c r="L23" s="183"/>
      <c r="M23" s="328"/>
      <c r="N23" s="181"/>
      <c r="O23" s="181"/>
      <c r="P23" s="319">
        <v>154.63</v>
      </c>
      <c r="Q23" s="319"/>
      <c r="R23" s="319"/>
      <c r="S23" s="319">
        <v>460</v>
      </c>
      <c r="T23" s="183"/>
      <c r="U23" s="183"/>
      <c r="V23" s="183"/>
      <c r="W23" s="183"/>
      <c r="X23" s="183"/>
      <c r="Y23" s="1"/>
      <c r="AB23" s="319">
        <v>106.55</v>
      </c>
      <c r="AC23" s="184"/>
      <c r="AD23" s="184"/>
      <c r="AE23" s="184">
        <v>139</v>
      </c>
      <c r="AF23" s="183"/>
      <c r="AG23" s="320"/>
      <c r="AH23" s="320"/>
      <c r="AI23" s="320"/>
      <c r="AJ23" s="320"/>
      <c r="AK23" s="1"/>
    </row>
    <row r="24" spans="2:37">
      <c r="B24" s="4">
        <f t="shared" si="1"/>
        <v>41383</v>
      </c>
      <c r="C24" s="4"/>
      <c r="D24" s="319">
        <v>165.09</v>
      </c>
      <c r="E24" s="184"/>
      <c r="F24" s="184"/>
      <c r="G24" s="184">
        <v>496</v>
      </c>
      <c r="H24" s="183"/>
      <c r="I24" s="320"/>
      <c r="J24" s="320"/>
      <c r="K24" s="320"/>
      <c r="L24" s="320"/>
      <c r="M24" s="328"/>
      <c r="N24" s="181"/>
      <c r="O24" s="181"/>
      <c r="P24" s="319">
        <v>166.65</v>
      </c>
      <c r="Q24" s="319"/>
      <c r="R24" s="319"/>
      <c r="S24" s="319">
        <v>704</v>
      </c>
      <c r="T24" s="183"/>
      <c r="U24" s="320"/>
      <c r="V24" s="320"/>
      <c r="W24" s="320"/>
      <c r="X24" s="320"/>
      <c r="Y24" s="1"/>
      <c r="AB24" s="319">
        <v>112.24</v>
      </c>
      <c r="AC24" s="184"/>
      <c r="AD24" s="184"/>
      <c r="AE24" s="184">
        <v>153</v>
      </c>
      <c r="AF24" s="183"/>
      <c r="AG24" s="320"/>
      <c r="AH24" s="320"/>
      <c r="AI24" s="320"/>
      <c r="AJ24" s="320"/>
      <c r="AK24" s="1"/>
    </row>
    <row r="25" spans="2:37">
      <c r="B25" s="4">
        <f t="shared" si="1"/>
        <v>41390</v>
      </c>
      <c r="C25" s="4"/>
      <c r="D25" s="319">
        <v>175.61</v>
      </c>
      <c r="E25" s="184"/>
      <c r="F25" s="184"/>
      <c r="G25" s="184">
        <v>415</v>
      </c>
      <c r="H25" s="183"/>
      <c r="I25" s="320"/>
      <c r="J25" s="230">
        <v>162.54</v>
      </c>
      <c r="K25" s="230"/>
      <c r="L25" s="230"/>
      <c r="M25" s="327">
        <v>2404</v>
      </c>
      <c r="N25" s="181"/>
      <c r="O25" s="181"/>
      <c r="P25" s="319">
        <v>177.21</v>
      </c>
      <c r="Q25" s="319"/>
      <c r="R25" s="319"/>
      <c r="S25" s="319">
        <v>275</v>
      </c>
      <c r="T25" s="183"/>
      <c r="U25" s="320"/>
      <c r="V25" s="230">
        <v>164.79</v>
      </c>
      <c r="W25" s="231"/>
      <c r="X25" s="231"/>
      <c r="Y25" s="325">
        <v>1723</v>
      </c>
      <c r="AB25" s="319">
        <v>114.29</v>
      </c>
      <c r="AC25" s="184"/>
      <c r="AD25" s="184"/>
      <c r="AE25" s="184">
        <v>294</v>
      </c>
      <c r="AF25" s="183"/>
      <c r="AG25" s="320"/>
      <c r="AH25" s="230">
        <v>111.13</v>
      </c>
      <c r="AI25" s="231"/>
      <c r="AJ25" s="231"/>
      <c r="AK25" s="325">
        <v>723</v>
      </c>
    </row>
    <row r="26" spans="2:37">
      <c r="B26" s="4">
        <f t="shared" si="1"/>
        <v>41397</v>
      </c>
      <c r="C26" s="4"/>
      <c r="D26" s="319">
        <v>186.27</v>
      </c>
      <c r="E26" s="184"/>
      <c r="F26" s="184"/>
      <c r="G26" s="184">
        <v>377</v>
      </c>
      <c r="H26" s="183"/>
      <c r="I26" s="320"/>
      <c r="J26" s="230"/>
      <c r="K26" s="230"/>
      <c r="L26" s="230"/>
      <c r="M26" s="327"/>
      <c r="N26" s="181"/>
      <c r="O26" s="181"/>
      <c r="P26" s="319">
        <v>179.62</v>
      </c>
      <c r="Q26" s="319"/>
      <c r="R26" s="319"/>
      <c r="S26" s="319">
        <v>420</v>
      </c>
      <c r="T26" s="183"/>
      <c r="U26" s="320"/>
      <c r="V26" s="230"/>
      <c r="W26" s="231"/>
      <c r="X26" s="231"/>
      <c r="Y26" s="325"/>
      <c r="AB26" s="319">
        <v>117.38</v>
      </c>
      <c r="AC26" s="184"/>
      <c r="AD26" s="184"/>
      <c r="AE26" s="184">
        <v>117</v>
      </c>
      <c r="AF26" s="183"/>
      <c r="AG26" s="320"/>
      <c r="AH26" s="230"/>
      <c r="AI26" s="231"/>
      <c r="AJ26" s="231"/>
      <c r="AK26" s="325"/>
    </row>
    <row r="27" spans="2:37">
      <c r="B27" s="4">
        <f t="shared" si="1"/>
        <v>41404</v>
      </c>
      <c r="C27" s="4"/>
      <c r="D27" s="319">
        <v>191.38</v>
      </c>
      <c r="E27" s="184"/>
      <c r="F27" s="184"/>
      <c r="G27" s="184">
        <v>405</v>
      </c>
      <c r="H27" s="183"/>
      <c r="I27" s="320"/>
      <c r="J27" s="230"/>
      <c r="K27" s="230"/>
      <c r="L27" s="230"/>
      <c r="M27" s="327"/>
      <c r="N27" s="181"/>
      <c r="O27" s="181"/>
      <c r="P27" s="319">
        <v>167.87</v>
      </c>
      <c r="Q27" s="319"/>
      <c r="R27" s="319"/>
      <c r="S27" s="319">
        <v>440</v>
      </c>
      <c r="T27" s="183"/>
      <c r="U27" s="320"/>
      <c r="V27" s="230"/>
      <c r="W27" s="231"/>
      <c r="X27" s="231"/>
      <c r="Y27" s="325"/>
      <c r="AB27" s="319">
        <v>120.64</v>
      </c>
      <c r="AC27" s="184"/>
      <c r="AD27" s="184"/>
      <c r="AE27" s="184">
        <v>195</v>
      </c>
      <c r="AF27" s="183"/>
      <c r="AG27" s="320"/>
      <c r="AH27" s="320"/>
      <c r="AI27" s="320"/>
      <c r="AJ27" s="320"/>
      <c r="AK27" s="1"/>
    </row>
    <row r="28" spans="2:37">
      <c r="B28" s="4">
        <f t="shared" si="1"/>
        <v>41411</v>
      </c>
      <c r="C28" s="4"/>
      <c r="D28" s="319">
        <v>205.14</v>
      </c>
      <c r="E28" s="184"/>
      <c r="F28" s="184"/>
      <c r="G28" s="184">
        <v>615</v>
      </c>
      <c r="H28" s="183"/>
      <c r="I28" s="320"/>
      <c r="J28" s="320"/>
      <c r="K28" s="320"/>
      <c r="L28" s="320"/>
      <c r="M28" s="328"/>
      <c r="N28" s="181"/>
      <c r="O28" s="181"/>
      <c r="P28" s="319">
        <v>165.75</v>
      </c>
      <c r="Q28" s="319"/>
      <c r="R28" s="319"/>
      <c r="S28" s="319">
        <v>440</v>
      </c>
      <c r="T28" s="183"/>
      <c r="U28" s="320"/>
      <c r="V28" s="320"/>
      <c r="W28" s="320"/>
      <c r="X28" s="320"/>
      <c r="Y28" s="1"/>
      <c r="AB28" s="319">
        <v>126.67</v>
      </c>
      <c r="AC28" s="184"/>
      <c r="AD28" s="184"/>
      <c r="AE28" s="184">
        <v>90</v>
      </c>
      <c r="AF28" s="183"/>
      <c r="AG28" s="320"/>
      <c r="AH28" s="320"/>
      <c r="AI28" s="320"/>
      <c r="AJ28" s="320"/>
      <c r="AK28" s="1"/>
    </row>
    <row r="29" spans="2:37">
      <c r="B29" s="4">
        <f t="shared" si="1"/>
        <v>41418</v>
      </c>
      <c r="C29" s="4"/>
      <c r="D29" s="319">
        <v>208.42</v>
      </c>
      <c r="E29" s="184"/>
      <c r="F29" s="184"/>
      <c r="G29" s="184">
        <v>645</v>
      </c>
      <c r="H29" s="183"/>
      <c r="I29" s="320"/>
      <c r="J29" s="319"/>
      <c r="K29" s="319"/>
      <c r="L29" s="319"/>
      <c r="M29" s="329"/>
      <c r="N29" s="181"/>
      <c r="O29" s="181"/>
      <c r="P29" s="319">
        <v>179.17</v>
      </c>
      <c r="Q29" s="319"/>
      <c r="R29" s="319"/>
      <c r="S29" s="319">
        <v>258</v>
      </c>
      <c r="T29" s="183"/>
      <c r="U29" s="320"/>
      <c r="V29" s="319"/>
      <c r="W29" s="319"/>
      <c r="X29" s="319"/>
      <c r="Y29" s="324"/>
      <c r="AB29" s="319">
        <v>130.66999999999999</v>
      </c>
      <c r="AC29" s="184"/>
      <c r="AD29" s="184"/>
      <c r="AE29" s="184">
        <v>168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319">
        <v>201.29</v>
      </c>
      <c r="E30" s="184"/>
      <c r="F30" s="184"/>
      <c r="G30" s="184">
        <v>535</v>
      </c>
      <c r="H30" s="183"/>
      <c r="I30" s="320"/>
      <c r="J30" s="230">
        <v>201.61</v>
      </c>
      <c r="K30" s="230"/>
      <c r="L30" s="230"/>
      <c r="M30" s="327">
        <v>2399</v>
      </c>
      <c r="N30" s="181"/>
      <c r="O30" s="181"/>
      <c r="P30" s="319">
        <v>181.11</v>
      </c>
      <c r="Q30" s="319"/>
      <c r="R30" s="319"/>
      <c r="S30" s="319">
        <v>325</v>
      </c>
      <c r="T30" s="183"/>
      <c r="U30" s="320"/>
      <c r="V30" s="230">
        <v>173.03</v>
      </c>
      <c r="W30" s="231"/>
      <c r="X30" s="231"/>
      <c r="Y30" s="325">
        <v>1779</v>
      </c>
      <c r="AB30" s="319">
        <v>128.94</v>
      </c>
      <c r="AC30" s="184"/>
      <c r="AD30" s="184"/>
      <c r="AE30" s="184">
        <v>85</v>
      </c>
      <c r="AF30" s="183"/>
      <c r="AG30" s="320"/>
      <c r="AH30" s="230">
        <v>125.19</v>
      </c>
      <c r="AI30" s="231"/>
      <c r="AJ30" s="231"/>
      <c r="AK30" s="325">
        <v>603</v>
      </c>
    </row>
    <row r="31" spans="2:37">
      <c r="B31" s="4">
        <f t="shared" si="1"/>
        <v>41432</v>
      </c>
      <c r="C31" s="4"/>
      <c r="D31" s="330">
        <v>192.95</v>
      </c>
      <c r="E31" s="330"/>
      <c r="F31" s="330"/>
      <c r="G31" s="331">
        <v>995</v>
      </c>
      <c r="H31" s="183"/>
      <c r="I31" s="320"/>
      <c r="J31" s="320"/>
      <c r="K31" s="320"/>
      <c r="L31" s="320"/>
      <c r="M31" s="328"/>
      <c r="N31" s="181"/>
      <c r="O31" s="181"/>
      <c r="P31" s="330">
        <v>200.4</v>
      </c>
      <c r="Q31" s="330"/>
      <c r="R31" s="330"/>
      <c r="S31" s="330">
        <v>488</v>
      </c>
      <c r="T31" s="183"/>
      <c r="U31" s="320"/>
      <c r="V31" s="320"/>
      <c r="W31" s="320"/>
      <c r="X31" s="320"/>
      <c r="Y31" s="1"/>
      <c r="AB31" s="330">
        <v>128.80000000000001</v>
      </c>
      <c r="AC31" s="330"/>
      <c r="AD31" s="330"/>
      <c r="AE31" s="331">
        <v>100</v>
      </c>
      <c r="AF31" s="183"/>
      <c r="AG31" s="320"/>
      <c r="AH31" s="320"/>
      <c r="AI31" s="320"/>
      <c r="AJ31" s="320"/>
      <c r="AK31" s="1"/>
    </row>
    <row r="32" spans="2:37">
      <c r="B32" s="4">
        <f t="shared" si="1"/>
        <v>41439</v>
      </c>
      <c r="C32" s="4"/>
      <c r="D32" s="330">
        <v>177.68</v>
      </c>
      <c r="E32" s="330"/>
      <c r="F32" s="330"/>
      <c r="G32" s="331">
        <v>1005</v>
      </c>
      <c r="H32" s="183"/>
      <c r="I32" s="320"/>
      <c r="J32" s="320"/>
      <c r="K32" s="320"/>
      <c r="L32" s="320"/>
      <c r="M32" s="328"/>
      <c r="N32" s="181"/>
      <c r="O32" s="181"/>
      <c r="P32" s="330">
        <v>186.17</v>
      </c>
      <c r="Q32" s="330"/>
      <c r="R32" s="330"/>
      <c r="S32" s="330">
        <v>528</v>
      </c>
      <c r="T32" s="183"/>
      <c r="U32" s="320"/>
      <c r="V32" s="320"/>
      <c r="W32" s="320"/>
      <c r="X32" s="320"/>
      <c r="Y32" s="1"/>
      <c r="AB32" s="330">
        <v>115.86</v>
      </c>
      <c r="AC32" s="330"/>
      <c r="AD32" s="330"/>
      <c r="AE32" s="331">
        <v>175</v>
      </c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173.81</v>
      </c>
      <c r="E33" s="184"/>
      <c r="F33" s="184"/>
      <c r="G33" s="324">
        <v>745</v>
      </c>
      <c r="H33" s="183"/>
      <c r="I33" s="320"/>
      <c r="J33" s="320"/>
      <c r="K33" s="320"/>
      <c r="L33" s="320"/>
      <c r="M33" s="328"/>
      <c r="N33" s="181"/>
      <c r="O33" s="181"/>
      <c r="P33" s="319">
        <v>188.47</v>
      </c>
      <c r="Q33" s="319"/>
      <c r="R33" s="319"/>
      <c r="S33" s="319">
        <v>377</v>
      </c>
      <c r="T33" s="183"/>
      <c r="U33" s="320"/>
      <c r="V33" s="320"/>
      <c r="W33" s="320"/>
      <c r="X33" s="320"/>
      <c r="Y33" s="1"/>
      <c r="AB33" s="319">
        <v>121.73</v>
      </c>
      <c r="AC33" s="184"/>
      <c r="AD33" s="184"/>
      <c r="AE33" s="324">
        <v>185</v>
      </c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174.77</v>
      </c>
      <c r="E34" s="184"/>
      <c r="F34" s="184"/>
      <c r="G34" s="324">
        <v>525</v>
      </c>
      <c r="H34" s="183"/>
      <c r="I34" s="320"/>
      <c r="J34" s="230">
        <v>180.98</v>
      </c>
      <c r="K34" s="230"/>
      <c r="L34" s="230"/>
      <c r="M34" s="327">
        <v>3270</v>
      </c>
      <c r="N34" s="181"/>
      <c r="O34" s="181"/>
      <c r="P34" s="319">
        <v>190.93</v>
      </c>
      <c r="Q34" s="319"/>
      <c r="R34" s="319"/>
      <c r="S34" s="319">
        <v>318</v>
      </c>
      <c r="T34" s="183"/>
      <c r="U34" s="320"/>
      <c r="V34" s="230">
        <v>191.62</v>
      </c>
      <c r="W34" s="231"/>
      <c r="X34" s="231"/>
      <c r="Y34" s="325">
        <v>1710</v>
      </c>
      <c r="AB34" s="319">
        <v>126.86</v>
      </c>
      <c r="AC34" s="184"/>
      <c r="AD34" s="184"/>
      <c r="AE34" s="324">
        <v>105</v>
      </c>
      <c r="AF34" s="183"/>
      <c r="AG34" s="320"/>
      <c r="AH34" s="230">
        <v>122.12</v>
      </c>
      <c r="AI34" s="231"/>
      <c r="AJ34" s="231"/>
      <c r="AK34" s="325">
        <v>565</v>
      </c>
    </row>
    <row r="35" spans="2:37">
      <c r="B35" s="4">
        <f t="shared" si="1"/>
        <v>41460</v>
      </c>
      <c r="C35" s="4"/>
      <c r="D35" s="330">
        <v>180.6</v>
      </c>
      <c r="E35" s="184"/>
      <c r="F35" s="184"/>
      <c r="G35" s="332">
        <v>250</v>
      </c>
      <c r="H35" s="183"/>
      <c r="I35" s="320"/>
      <c r="J35" s="320"/>
      <c r="K35" s="320"/>
      <c r="L35" s="320"/>
      <c r="M35" s="328"/>
      <c r="N35" s="181"/>
      <c r="O35" s="181"/>
      <c r="P35" s="330">
        <v>187.87</v>
      </c>
      <c r="Q35" s="319"/>
      <c r="R35" s="319"/>
      <c r="S35" s="330">
        <v>238</v>
      </c>
      <c r="T35" s="183"/>
      <c r="U35" s="320"/>
      <c r="V35" s="320"/>
      <c r="W35" s="320"/>
      <c r="X35" s="320"/>
      <c r="Y35" s="1"/>
      <c r="AB35" s="330">
        <v>128</v>
      </c>
      <c r="AC35" s="184"/>
      <c r="AD35" s="184"/>
      <c r="AE35" s="332">
        <v>84</v>
      </c>
      <c r="AF35" s="183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30">
        <v>177.82</v>
      </c>
      <c r="E36" s="184"/>
      <c r="F36" s="184"/>
      <c r="G36" s="332">
        <v>485</v>
      </c>
      <c r="H36" s="183"/>
      <c r="I36" s="320"/>
      <c r="J36" s="320"/>
      <c r="K36" s="320"/>
      <c r="L36" s="320"/>
      <c r="M36" s="328"/>
      <c r="N36" s="181"/>
      <c r="O36" s="181"/>
      <c r="P36" s="330">
        <v>187.37</v>
      </c>
      <c r="Q36" s="319"/>
      <c r="R36" s="319"/>
      <c r="S36" s="330">
        <v>380</v>
      </c>
      <c r="T36" s="183"/>
      <c r="U36" s="320"/>
      <c r="V36" s="320"/>
      <c r="W36" s="320"/>
      <c r="X36" s="320"/>
      <c r="Y36" s="1"/>
      <c r="AB36" s="330">
        <v>111.67</v>
      </c>
      <c r="AC36" s="184"/>
      <c r="AD36" s="184"/>
      <c r="AE36" s="332">
        <v>180</v>
      </c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30">
        <v>175.08</v>
      </c>
      <c r="E37" s="184"/>
      <c r="F37" s="184"/>
      <c r="G37" s="332">
        <v>425</v>
      </c>
      <c r="H37" s="183"/>
      <c r="I37" s="320"/>
      <c r="J37" s="320"/>
      <c r="K37" s="320"/>
      <c r="L37" s="320"/>
      <c r="M37" s="328"/>
      <c r="N37" s="181"/>
      <c r="O37" s="181"/>
      <c r="P37" s="330">
        <v>185.27</v>
      </c>
      <c r="Q37" s="319"/>
      <c r="R37" s="319"/>
      <c r="S37" s="330">
        <v>660</v>
      </c>
      <c r="T37" s="183"/>
      <c r="U37" s="320"/>
      <c r="V37" s="320"/>
      <c r="W37" s="320"/>
      <c r="X37" s="320"/>
      <c r="Y37" s="1"/>
      <c r="AB37" s="330">
        <v>121.45</v>
      </c>
      <c r="AC37" s="184"/>
      <c r="AD37" s="184"/>
      <c r="AE37" s="332">
        <v>131</v>
      </c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30">
        <v>179.91</v>
      </c>
      <c r="E38" s="184"/>
      <c r="F38" s="184"/>
      <c r="G38" s="332">
        <v>332</v>
      </c>
      <c r="H38" s="183"/>
      <c r="I38" s="320"/>
      <c r="J38" s="319">
        <v>178.23</v>
      </c>
      <c r="K38" s="319"/>
      <c r="L38" s="319"/>
      <c r="M38" s="329">
        <v>1682</v>
      </c>
      <c r="N38" s="181"/>
      <c r="O38" s="181"/>
      <c r="P38" s="330">
        <v>191.72</v>
      </c>
      <c r="Q38" s="319"/>
      <c r="R38" s="319"/>
      <c r="S38" s="330">
        <v>300</v>
      </c>
      <c r="T38" s="183"/>
      <c r="U38" s="320"/>
      <c r="V38" s="319">
        <v>187.26</v>
      </c>
      <c r="W38" s="319"/>
      <c r="X38" s="319"/>
      <c r="Y38" s="324">
        <v>1768</v>
      </c>
      <c r="AB38" s="330">
        <v>117.78</v>
      </c>
      <c r="AC38" s="184"/>
      <c r="AD38" s="184"/>
      <c r="AE38" s="332">
        <v>116</v>
      </c>
      <c r="AF38" s="183"/>
      <c r="AG38" s="320"/>
      <c r="AH38" s="319">
        <v>117.89</v>
      </c>
      <c r="AI38" s="319"/>
      <c r="AJ38" s="319"/>
      <c r="AK38" s="324">
        <v>565</v>
      </c>
    </row>
    <row r="39" spans="2:37">
      <c r="B39" s="4">
        <f t="shared" si="1"/>
        <v>41488</v>
      </c>
      <c r="C39" s="4"/>
      <c r="D39" s="330">
        <v>177.25</v>
      </c>
      <c r="E39" s="184"/>
      <c r="F39" s="184"/>
      <c r="G39" s="331">
        <v>411</v>
      </c>
      <c r="H39" s="183"/>
      <c r="I39" s="320"/>
      <c r="J39" s="181"/>
      <c r="K39" s="181"/>
      <c r="L39" s="181"/>
      <c r="M39" s="333"/>
      <c r="N39" s="181"/>
      <c r="O39" s="181"/>
      <c r="P39" s="330">
        <v>190.9</v>
      </c>
      <c r="Q39" s="319"/>
      <c r="R39" s="319"/>
      <c r="S39" s="330">
        <v>255</v>
      </c>
      <c r="T39" s="183"/>
      <c r="U39" s="320"/>
      <c r="V39" s="320"/>
      <c r="W39" s="320"/>
      <c r="X39" s="320"/>
      <c r="Y39" s="1"/>
      <c r="AB39" s="330">
        <v>131.94999999999999</v>
      </c>
      <c r="AC39" s="184"/>
      <c r="AD39" s="184"/>
      <c r="AE39" s="331">
        <v>95</v>
      </c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180.03</v>
      </c>
      <c r="E40" s="184"/>
      <c r="F40" s="184"/>
      <c r="G40" s="331">
        <v>385</v>
      </c>
      <c r="H40" s="183"/>
      <c r="I40" s="320"/>
      <c r="J40" s="320"/>
      <c r="K40" s="320"/>
      <c r="L40" s="320"/>
      <c r="M40" s="328"/>
      <c r="N40" s="181"/>
      <c r="O40" s="181"/>
      <c r="P40" s="330">
        <v>202.7</v>
      </c>
      <c r="Q40" s="319"/>
      <c r="R40" s="319"/>
      <c r="S40" s="330">
        <v>377</v>
      </c>
      <c r="T40" s="183"/>
      <c r="U40" s="320"/>
      <c r="V40" s="320"/>
      <c r="W40" s="320"/>
      <c r="X40" s="320"/>
      <c r="Y40" s="1"/>
      <c r="AB40" s="330">
        <v>122</v>
      </c>
      <c r="AC40" s="184"/>
      <c r="AD40" s="184"/>
      <c r="AE40" s="331">
        <v>171</v>
      </c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172.42</v>
      </c>
      <c r="E41" s="184"/>
      <c r="F41" s="184"/>
      <c r="G41" s="331">
        <v>250</v>
      </c>
      <c r="H41" s="183"/>
      <c r="I41" s="320"/>
      <c r="J41" s="320"/>
      <c r="K41" s="320"/>
      <c r="L41" s="320"/>
      <c r="M41" s="328"/>
      <c r="N41" s="181"/>
      <c r="O41" s="181"/>
      <c r="P41" s="330">
        <v>202.84</v>
      </c>
      <c r="Q41" s="319"/>
      <c r="R41" s="319"/>
      <c r="S41" s="330">
        <v>280</v>
      </c>
      <c r="T41" s="183"/>
      <c r="U41" s="320"/>
      <c r="V41" s="320"/>
      <c r="W41" s="320"/>
      <c r="X41" s="320"/>
      <c r="Y41" s="1"/>
      <c r="AB41" s="330">
        <v>120.47</v>
      </c>
      <c r="AC41" s="184"/>
      <c r="AD41" s="184"/>
      <c r="AE41" s="331">
        <v>149</v>
      </c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30">
        <v>164</v>
      </c>
      <c r="E42" s="184"/>
      <c r="F42" s="184"/>
      <c r="G42" s="331">
        <v>551</v>
      </c>
      <c r="H42" s="183"/>
      <c r="I42" s="320"/>
      <c r="J42" s="320"/>
      <c r="K42" s="320"/>
      <c r="L42" s="320"/>
      <c r="M42" s="328"/>
      <c r="N42" s="181"/>
      <c r="O42" s="181"/>
      <c r="P42" s="330">
        <v>197.84</v>
      </c>
      <c r="Q42" s="319"/>
      <c r="R42" s="319"/>
      <c r="S42" s="330">
        <v>416</v>
      </c>
      <c r="T42" s="183"/>
      <c r="U42" s="320"/>
      <c r="V42" s="320"/>
      <c r="W42" s="320"/>
      <c r="X42" s="320"/>
      <c r="Y42" s="1"/>
      <c r="AB42" s="330">
        <v>114.58</v>
      </c>
      <c r="AC42" s="184"/>
      <c r="AD42" s="184"/>
      <c r="AE42" s="331">
        <v>165</v>
      </c>
      <c r="AF42" s="183"/>
      <c r="AG42" s="320"/>
      <c r="AH42" s="330"/>
      <c r="AI42" s="184"/>
      <c r="AJ42" s="184"/>
      <c r="AK42" s="331"/>
    </row>
    <row r="43" spans="2:37">
      <c r="B43" s="4">
        <f t="shared" si="1"/>
        <v>41516</v>
      </c>
      <c r="C43" s="4"/>
      <c r="D43" s="330">
        <v>160.66</v>
      </c>
      <c r="E43" s="184"/>
      <c r="F43" s="184"/>
      <c r="G43" s="331">
        <v>500</v>
      </c>
      <c r="H43" s="183"/>
      <c r="I43" s="320"/>
      <c r="J43" s="230">
        <v>168.7</v>
      </c>
      <c r="K43" s="230"/>
      <c r="L43" s="230"/>
      <c r="M43" s="327">
        <v>1907</v>
      </c>
      <c r="N43" s="181"/>
      <c r="O43" s="181"/>
      <c r="P43" s="330">
        <v>177.73</v>
      </c>
      <c r="Q43" s="319"/>
      <c r="R43" s="319"/>
      <c r="S43" s="330">
        <v>370</v>
      </c>
      <c r="T43" s="183"/>
      <c r="U43" s="320"/>
      <c r="V43" s="230">
        <v>195.35</v>
      </c>
      <c r="W43" s="231"/>
      <c r="X43" s="231"/>
      <c r="Y43" s="325">
        <v>1508</v>
      </c>
      <c r="AB43" s="330">
        <v>110.06</v>
      </c>
      <c r="AC43" s="184"/>
      <c r="AD43" s="184"/>
      <c r="AE43" s="331">
        <v>85</v>
      </c>
      <c r="AF43" s="183"/>
      <c r="AG43" s="320"/>
      <c r="AH43" s="230">
        <v>120.17</v>
      </c>
      <c r="AI43" s="231"/>
      <c r="AJ43" s="231"/>
      <c r="AK43" s="325">
        <v>610</v>
      </c>
    </row>
    <row r="44" spans="2:37">
      <c r="B44" s="4">
        <f t="shared" si="1"/>
        <v>41523</v>
      </c>
      <c r="C44" s="4"/>
      <c r="D44" s="330">
        <v>152.97999999999999</v>
      </c>
      <c r="E44" s="184"/>
      <c r="F44" s="184"/>
      <c r="G44" s="331">
        <v>602</v>
      </c>
      <c r="H44" s="183"/>
      <c r="I44" s="320"/>
      <c r="J44" s="320"/>
      <c r="K44" s="320"/>
      <c r="L44" s="320"/>
      <c r="M44" s="1"/>
      <c r="P44" s="330">
        <v>170.74</v>
      </c>
      <c r="Q44" s="184"/>
      <c r="R44" s="184"/>
      <c r="S44" s="331">
        <v>175</v>
      </c>
      <c r="T44" s="183"/>
      <c r="U44" s="320"/>
      <c r="V44" s="320"/>
      <c r="W44" s="320"/>
      <c r="X44" s="320"/>
      <c r="Y44" s="1"/>
      <c r="AB44" s="330">
        <v>108.94</v>
      </c>
      <c r="AC44" s="184"/>
      <c r="AD44" s="184"/>
      <c r="AE44" s="331">
        <v>160</v>
      </c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149.46</v>
      </c>
      <c r="E45" s="184"/>
      <c r="F45" s="184"/>
      <c r="G45" s="331">
        <v>908</v>
      </c>
      <c r="H45" s="183"/>
      <c r="I45" s="320"/>
      <c r="J45" s="320"/>
      <c r="K45" s="320"/>
      <c r="L45" s="320"/>
      <c r="P45" s="330">
        <v>163.30000000000001</v>
      </c>
      <c r="Q45" s="184"/>
      <c r="R45" s="184"/>
      <c r="S45" s="331">
        <v>80</v>
      </c>
      <c r="T45" s="183"/>
      <c r="U45" s="320"/>
      <c r="V45" s="320"/>
      <c r="W45" s="320"/>
      <c r="X45" s="320"/>
      <c r="Y45" s="1"/>
      <c r="AB45" s="330">
        <v>106.22</v>
      </c>
      <c r="AC45" s="184"/>
      <c r="AD45" s="184"/>
      <c r="AE45" s="331">
        <v>225</v>
      </c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144.22</v>
      </c>
      <c r="E46" s="184"/>
      <c r="F46" s="184"/>
      <c r="G46" s="331">
        <v>1142</v>
      </c>
      <c r="H46" s="183"/>
      <c r="I46" s="320"/>
      <c r="P46" s="330">
        <v>165.77</v>
      </c>
      <c r="Q46" s="184"/>
      <c r="R46" s="184"/>
      <c r="S46" s="331">
        <v>87</v>
      </c>
      <c r="T46" s="184"/>
      <c r="U46" s="320"/>
      <c r="AB46" s="330">
        <v>101.38</v>
      </c>
      <c r="AC46" s="184"/>
      <c r="AD46" s="184"/>
      <c r="AE46" s="331">
        <v>320</v>
      </c>
      <c r="AF46" s="183"/>
      <c r="AG46" s="320"/>
    </row>
    <row r="47" spans="2:37">
      <c r="B47" s="4">
        <f t="shared" si="1"/>
        <v>41544</v>
      </c>
      <c r="C47" s="4"/>
      <c r="D47" s="330">
        <v>137.91</v>
      </c>
      <c r="E47" s="184"/>
      <c r="F47" s="184"/>
      <c r="G47" s="331">
        <v>1150</v>
      </c>
      <c r="H47" s="183"/>
      <c r="I47" s="320"/>
      <c r="J47" s="319">
        <v>144.38</v>
      </c>
      <c r="K47" s="319"/>
      <c r="L47" s="319"/>
      <c r="M47" s="324">
        <v>4005</v>
      </c>
      <c r="P47" s="330">
        <v>167.92</v>
      </c>
      <c r="Q47" s="184"/>
      <c r="R47" s="184"/>
      <c r="S47" s="331">
        <v>160</v>
      </c>
      <c r="T47" s="183"/>
      <c r="U47" s="320"/>
      <c r="V47" s="319">
        <v>169.71</v>
      </c>
      <c r="W47" s="319"/>
      <c r="X47" s="319"/>
      <c r="Y47" s="324">
        <v>594</v>
      </c>
      <c r="AB47" s="330">
        <v>98.4</v>
      </c>
      <c r="AC47" s="184"/>
      <c r="AD47" s="184"/>
      <c r="AE47" s="331">
        <v>300</v>
      </c>
      <c r="AF47" s="183"/>
      <c r="AG47" s="320"/>
      <c r="AH47" s="319">
        <v>102.36</v>
      </c>
      <c r="AI47" s="319"/>
      <c r="AJ47" s="319"/>
      <c r="AK47" s="324">
        <v>1045</v>
      </c>
    </row>
    <row r="48" spans="2:37">
      <c r="B48" s="4">
        <f t="shared" si="1"/>
        <v>41551</v>
      </c>
      <c r="C48" s="4"/>
      <c r="D48" s="230" t="s">
        <v>10</v>
      </c>
      <c r="E48" s="184"/>
      <c r="F48" s="184"/>
      <c r="G48" s="325" t="s">
        <v>10</v>
      </c>
      <c r="P48" s="230" t="s">
        <v>10</v>
      </c>
      <c r="Q48" s="184"/>
      <c r="R48" s="184"/>
      <c r="S48" s="325" t="s">
        <v>10</v>
      </c>
      <c r="AB48" s="230" t="s">
        <v>10</v>
      </c>
      <c r="AC48" s="184"/>
      <c r="AD48" s="184"/>
      <c r="AE48" s="325" t="s">
        <v>10</v>
      </c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10</v>
      </c>
      <c r="E49" s="184"/>
      <c r="F49" s="184"/>
      <c r="G49" s="325" t="s">
        <v>10</v>
      </c>
      <c r="H49" s="183"/>
      <c r="I49" s="183"/>
      <c r="J49" s="183"/>
      <c r="K49" s="183"/>
      <c r="L49" s="183"/>
      <c r="M49" s="1"/>
      <c r="P49" s="230" t="s">
        <v>10</v>
      </c>
      <c r="Q49" s="184"/>
      <c r="R49" s="184"/>
      <c r="S49" s="325" t="s">
        <v>10</v>
      </c>
      <c r="T49" s="183"/>
      <c r="U49" s="183"/>
      <c r="V49" s="183"/>
      <c r="W49" s="183"/>
      <c r="X49" s="183"/>
      <c r="Y49" s="1"/>
      <c r="AB49" s="230" t="s">
        <v>10</v>
      </c>
      <c r="AC49" s="184"/>
      <c r="AD49" s="184"/>
      <c r="AE49" s="325" t="s">
        <v>10</v>
      </c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21" t="s">
        <v>18</v>
      </c>
      <c r="E50" s="326"/>
      <c r="F50" s="326"/>
      <c r="G50" s="334" t="s">
        <v>18</v>
      </c>
      <c r="H50" s="183"/>
      <c r="I50" s="320"/>
      <c r="J50" s="320"/>
      <c r="K50" s="320"/>
      <c r="L50" s="320"/>
      <c r="M50" s="1"/>
      <c r="P50" s="321" t="s">
        <v>18</v>
      </c>
      <c r="Q50" s="326"/>
      <c r="R50" s="326"/>
      <c r="S50" s="334" t="s">
        <v>18</v>
      </c>
      <c r="T50" s="183"/>
      <c r="U50" s="320"/>
      <c r="V50" s="320"/>
      <c r="W50" s="320"/>
      <c r="X50" s="320"/>
      <c r="Y50" s="1"/>
      <c r="AB50" s="321" t="s">
        <v>18</v>
      </c>
      <c r="AC50" s="326"/>
      <c r="AD50" s="326"/>
      <c r="AE50" s="334" t="s">
        <v>18</v>
      </c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128.03</v>
      </c>
      <c r="E51" s="184"/>
      <c r="F51" s="184"/>
      <c r="G51" s="331">
        <v>917</v>
      </c>
      <c r="H51" s="183"/>
      <c r="I51" s="320"/>
      <c r="J51" s="230">
        <v>127.15</v>
      </c>
      <c r="K51" s="230"/>
      <c r="L51" s="230"/>
      <c r="M51" s="325">
        <v>2139</v>
      </c>
      <c r="P51" s="330">
        <v>158.84</v>
      </c>
      <c r="Q51" s="184"/>
      <c r="R51" s="184"/>
      <c r="S51" s="331">
        <v>330</v>
      </c>
      <c r="T51" s="183"/>
      <c r="U51" s="320"/>
      <c r="V51" s="230">
        <v>158.19</v>
      </c>
      <c r="W51" s="230"/>
      <c r="X51" s="230"/>
      <c r="Y51" s="325">
        <v>706</v>
      </c>
      <c r="AB51" s="330">
        <v>94.6</v>
      </c>
      <c r="AC51" s="184"/>
      <c r="AD51" s="184"/>
      <c r="AE51" s="331">
        <v>200</v>
      </c>
      <c r="AF51" s="183"/>
      <c r="AG51" s="320"/>
      <c r="AH51" s="230">
        <v>92.18</v>
      </c>
      <c r="AI51" s="230"/>
      <c r="AJ51" s="230"/>
      <c r="AK51" s="325">
        <v>440</v>
      </c>
    </row>
    <row r="52" spans="2:37">
      <c r="B52" s="4">
        <f t="shared" si="1"/>
        <v>41579</v>
      </c>
      <c r="C52" s="4"/>
      <c r="D52" s="330">
        <v>121.69</v>
      </c>
      <c r="E52" s="184"/>
      <c r="F52" s="184"/>
      <c r="G52" s="331">
        <v>1220</v>
      </c>
      <c r="H52" s="183"/>
      <c r="I52" s="320"/>
      <c r="J52" s="320"/>
      <c r="K52" s="320"/>
      <c r="L52" s="320"/>
      <c r="M52" s="1"/>
      <c r="P52" s="330">
        <v>145.04</v>
      </c>
      <c r="Q52" s="184"/>
      <c r="R52" s="184"/>
      <c r="S52" s="331">
        <v>250</v>
      </c>
      <c r="T52" s="183"/>
      <c r="U52" s="320"/>
      <c r="V52" s="320"/>
      <c r="W52" s="320"/>
      <c r="X52" s="320"/>
      <c r="Y52" s="1"/>
      <c r="AB52" s="330">
        <v>88.8</v>
      </c>
      <c r="AC52" s="184"/>
      <c r="AD52" s="184"/>
      <c r="AE52" s="331">
        <v>200</v>
      </c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119.47</v>
      </c>
      <c r="E53" s="184"/>
      <c r="F53" s="184"/>
      <c r="G53" s="331">
        <v>1269</v>
      </c>
      <c r="H53" s="183"/>
      <c r="I53" s="320"/>
      <c r="J53" s="320"/>
      <c r="K53" s="320"/>
      <c r="L53" s="320"/>
      <c r="M53" s="1"/>
      <c r="P53" s="330">
        <v>134.69999999999999</v>
      </c>
      <c r="Q53" s="184"/>
      <c r="R53" s="184"/>
      <c r="S53" s="331">
        <v>254</v>
      </c>
      <c r="T53" s="183"/>
      <c r="U53" s="320"/>
      <c r="V53" s="320"/>
      <c r="W53" s="320"/>
      <c r="X53" s="320"/>
      <c r="Y53" s="1"/>
      <c r="AB53" s="330">
        <v>83.4</v>
      </c>
      <c r="AC53" s="184"/>
      <c r="AD53" s="184"/>
      <c r="AE53" s="331">
        <v>200</v>
      </c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125.58</v>
      </c>
      <c r="E54" s="184"/>
      <c r="F54" s="184"/>
      <c r="G54" s="331">
        <v>1199</v>
      </c>
      <c r="H54" s="183"/>
      <c r="I54" s="320"/>
      <c r="J54" s="320"/>
      <c r="K54" s="320"/>
      <c r="L54" s="320"/>
      <c r="M54" s="1"/>
      <c r="P54" s="330">
        <v>134.66999999999999</v>
      </c>
      <c r="Q54" s="184"/>
      <c r="R54" s="184"/>
      <c r="S54" s="331">
        <v>342</v>
      </c>
      <c r="T54" s="183"/>
      <c r="U54" s="320"/>
      <c r="V54" s="320"/>
      <c r="W54" s="320"/>
      <c r="X54" s="320"/>
      <c r="Y54" s="1"/>
      <c r="AB54" s="330">
        <v>85.38</v>
      </c>
      <c r="AC54" s="184"/>
      <c r="AD54" s="184"/>
      <c r="AE54" s="331">
        <v>160</v>
      </c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127.56</v>
      </c>
      <c r="E55" s="184"/>
      <c r="F55" s="184"/>
      <c r="G55" s="331">
        <v>1123</v>
      </c>
      <c r="H55" s="183"/>
      <c r="I55" s="320"/>
      <c r="J55" s="319"/>
      <c r="K55" s="319"/>
      <c r="L55" s="319"/>
      <c r="M55" s="324"/>
      <c r="P55" s="330">
        <v>134.97999999999999</v>
      </c>
      <c r="Q55" s="184"/>
      <c r="R55" s="184"/>
      <c r="S55" s="331">
        <v>452</v>
      </c>
      <c r="T55" s="183"/>
      <c r="U55" s="320"/>
      <c r="V55" s="319"/>
      <c r="W55" s="319"/>
      <c r="X55" s="319"/>
      <c r="Y55" s="324"/>
      <c r="AB55" s="330">
        <v>86.8</v>
      </c>
      <c r="AC55" s="184"/>
      <c r="AD55" s="184"/>
      <c r="AE55" s="331">
        <v>200</v>
      </c>
      <c r="AF55" s="183"/>
      <c r="AG55" s="320"/>
      <c r="AH55" s="319"/>
      <c r="AI55" s="319"/>
      <c r="AJ55" s="319"/>
      <c r="AK55" s="324"/>
    </row>
    <row r="56" spans="2:37">
      <c r="B56" s="4">
        <f t="shared" si="1"/>
        <v>41607</v>
      </c>
      <c r="C56" s="4"/>
      <c r="D56" s="330">
        <v>122.44</v>
      </c>
      <c r="E56" s="184"/>
      <c r="F56" s="184"/>
      <c r="G56" s="331">
        <v>910</v>
      </c>
      <c r="H56" s="183"/>
      <c r="I56" s="320"/>
      <c r="J56" s="319">
        <v>123.09</v>
      </c>
      <c r="K56" s="319"/>
      <c r="L56" s="319"/>
      <c r="M56" s="324">
        <v>4931</v>
      </c>
      <c r="P56" s="330">
        <v>135.55000000000001</v>
      </c>
      <c r="Q56" s="184"/>
      <c r="R56" s="184"/>
      <c r="S56" s="331">
        <v>324</v>
      </c>
      <c r="T56" s="183"/>
      <c r="U56" s="320"/>
      <c r="V56" s="319">
        <v>135.13999999999999</v>
      </c>
      <c r="W56" s="319"/>
      <c r="X56" s="319"/>
      <c r="Y56" s="324">
        <v>1422</v>
      </c>
      <c r="AB56" s="330">
        <v>86.25</v>
      </c>
      <c r="AC56" s="184"/>
      <c r="AD56" s="184"/>
      <c r="AE56" s="331">
        <v>160</v>
      </c>
      <c r="AF56" s="183"/>
      <c r="AG56" s="320"/>
      <c r="AH56" s="319">
        <v>85.34</v>
      </c>
      <c r="AI56" s="319"/>
      <c r="AJ56" s="319"/>
      <c r="AK56" s="324">
        <v>760</v>
      </c>
    </row>
    <row r="57" spans="2:37">
      <c r="B57" s="4">
        <f t="shared" si="1"/>
        <v>41614</v>
      </c>
      <c r="C57" s="4"/>
      <c r="D57" s="330">
        <v>120.16</v>
      </c>
      <c r="E57" s="184"/>
      <c r="F57" s="184"/>
      <c r="G57" s="331">
        <v>1422</v>
      </c>
      <c r="H57" s="183"/>
      <c r="I57" s="320"/>
      <c r="J57" s="320"/>
      <c r="K57" s="320"/>
      <c r="L57" s="320"/>
      <c r="M57" s="1"/>
      <c r="P57" s="330">
        <v>137.12</v>
      </c>
      <c r="Q57" s="184"/>
      <c r="R57" s="184"/>
      <c r="S57" s="331">
        <v>416</v>
      </c>
      <c r="T57" s="183"/>
      <c r="U57" s="320"/>
      <c r="V57" s="320"/>
      <c r="W57" s="320"/>
      <c r="X57" s="320"/>
      <c r="Y57" s="1"/>
      <c r="AB57" s="330">
        <v>85.4</v>
      </c>
      <c r="AC57" s="184"/>
      <c r="AD57" s="184"/>
      <c r="AE57" s="331">
        <v>200</v>
      </c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119.18</v>
      </c>
      <c r="E58" s="184"/>
      <c r="F58" s="184"/>
      <c r="G58" s="331">
        <v>2133</v>
      </c>
      <c r="H58" s="183"/>
      <c r="I58" s="320"/>
      <c r="J58" s="320"/>
      <c r="K58" s="320"/>
      <c r="L58" s="320"/>
      <c r="M58" s="1"/>
      <c r="P58" s="330">
        <v>146.51</v>
      </c>
      <c r="Q58" s="184"/>
      <c r="R58" s="184"/>
      <c r="S58" s="331">
        <v>763</v>
      </c>
      <c r="T58" s="183"/>
      <c r="U58" s="320"/>
      <c r="V58" s="320"/>
      <c r="W58" s="320"/>
      <c r="X58" s="320"/>
      <c r="Y58" s="1"/>
      <c r="AB58" s="330">
        <v>81.8</v>
      </c>
      <c r="AC58" s="184"/>
      <c r="AD58" s="184"/>
      <c r="AE58" s="331">
        <v>210</v>
      </c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119.45</v>
      </c>
      <c r="E59" s="184"/>
      <c r="F59" s="184"/>
      <c r="G59" s="331">
        <v>1285</v>
      </c>
      <c r="H59" s="183"/>
      <c r="I59" s="320"/>
      <c r="J59" s="320"/>
      <c r="K59" s="320"/>
      <c r="L59" s="320"/>
      <c r="M59" s="1"/>
      <c r="P59" s="330">
        <v>153.59</v>
      </c>
      <c r="Q59" s="184"/>
      <c r="R59" s="184"/>
      <c r="S59" s="331">
        <v>561</v>
      </c>
      <c r="T59" s="183"/>
      <c r="U59" s="320"/>
      <c r="V59" s="320"/>
      <c r="W59" s="320"/>
      <c r="X59" s="320"/>
      <c r="Y59" s="1"/>
      <c r="AB59" s="330">
        <v>78.86</v>
      </c>
      <c r="AC59" s="184"/>
      <c r="AD59" s="184"/>
      <c r="AE59" s="331">
        <v>236</v>
      </c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30">
        <v>117.63</v>
      </c>
      <c r="E60" s="184"/>
      <c r="F60" s="184"/>
      <c r="G60" s="331">
        <v>527</v>
      </c>
      <c r="H60" s="183"/>
      <c r="I60" s="320"/>
      <c r="J60" s="319">
        <v>119.09</v>
      </c>
      <c r="K60" s="319"/>
      <c r="L60" s="319"/>
      <c r="M60" s="324">
        <v>5998</v>
      </c>
      <c r="P60" s="330">
        <v>155.75</v>
      </c>
      <c r="Q60" s="184"/>
      <c r="R60" s="184"/>
      <c r="S60" s="331">
        <v>400</v>
      </c>
      <c r="T60" s="183"/>
      <c r="U60" s="320"/>
      <c r="V60" s="319">
        <v>149.32</v>
      </c>
      <c r="W60" s="319"/>
      <c r="X60" s="319"/>
      <c r="Y60" s="324">
        <v>2386</v>
      </c>
      <c r="AB60" s="330">
        <v>78.209999999999994</v>
      </c>
      <c r="AC60" s="184"/>
      <c r="AD60" s="184"/>
      <c r="AE60" s="331">
        <v>112</v>
      </c>
      <c r="AF60" s="183"/>
      <c r="AG60" s="320"/>
      <c r="AH60" s="319">
        <v>81.08</v>
      </c>
      <c r="AI60" s="319"/>
      <c r="AJ60" s="319"/>
      <c r="AK60" s="324">
        <v>810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335"/>
      <c r="D62" s="320">
        <f>SUMPRODUCT(D9:D60,G9:G60)/SUM(G9:G60)</f>
        <v>147.61799902489389</v>
      </c>
      <c r="E62" s="320"/>
      <c r="F62" s="320"/>
      <c r="G62" s="1">
        <f>SUM(G9:G60)</f>
        <v>34868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159.57629592535983</v>
      </c>
      <c r="Q62" s="320"/>
      <c r="R62" s="320"/>
      <c r="S62" s="1">
        <f>SUM(S9:S60)</f>
        <v>18971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103.95032009891469</v>
      </c>
      <c r="AC62" s="320"/>
      <c r="AD62" s="320"/>
      <c r="AE62" s="1">
        <f>SUM(AE9:AE60)</f>
        <v>7279</v>
      </c>
      <c r="AF62" s="183"/>
      <c r="AG62" s="320"/>
      <c r="AH62" s="179"/>
      <c r="AI62" s="179"/>
      <c r="AJ62" s="179"/>
      <c r="AK62" s="182"/>
    </row>
    <row r="63" spans="2:37" ht="12.75" customHeight="1">
      <c r="B63" s="176">
        <v>2012</v>
      </c>
      <c r="C63" s="335"/>
      <c r="D63" s="320">
        <v>129.82745707305324</v>
      </c>
      <c r="E63" s="320"/>
      <c r="F63" s="320"/>
      <c r="G63" s="1">
        <v>58122</v>
      </c>
      <c r="H63" s="183"/>
      <c r="I63" s="320"/>
      <c r="J63" s="320"/>
      <c r="K63" s="320"/>
      <c r="L63" s="320"/>
      <c r="M63" s="1"/>
      <c r="N63" s="6"/>
      <c r="O63" s="6"/>
      <c r="P63" s="320">
        <v>152.30077710546684</v>
      </c>
      <c r="Q63" s="320"/>
      <c r="R63" s="320"/>
      <c r="S63" s="1">
        <v>28426</v>
      </c>
      <c r="T63" s="183"/>
      <c r="U63" s="320"/>
      <c r="V63" s="320"/>
      <c r="W63" s="320"/>
      <c r="X63" s="320"/>
      <c r="Y63" s="1"/>
      <c r="Z63" s="6"/>
      <c r="AA63" s="6"/>
      <c r="AB63" s="320">
        <v>88.593234049479179</v>
      </c>
      <c r="AC63" s="320"/>
      <c r="AD63" s="320"/>
      <c r="AE63" s="1">
        <v>6144</v>
      </c>
      <c r="AF63" s="183"/>
      <c r="AG63" s="320"/>
      <c r="AH63" s="179"/>
      <c r="AI63" s="179"/>
      <c r="AJ63" s="179"/>
      <c r="AK63" s="182"/>
    </row>
    <row r="64" spans="2:37" ht="2.25" customHeight="1">
      <c r="B64" s="176"/>
      <c r="C64" s="5"/>
      <c r="D64" s="179"/>
      <c r="E64" s="179"/>
      <c r="F64" s="179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330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331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332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>
      <c r="B68" s="6" t="s">
        <v>333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B69" s="6" t="s">
        <v>11</v>
      </c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54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AY71"/>
  <sheetViews>
    <sheetView zoomScaleNormal="100" workbookViewId="0">
      <selection activeCell="AN38" sqref="AN38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25" style="181" customWidth="1"/>
    <col min="5" max="5" width="1.125" style="2" customWidth="1"/>
    <col min="6" max="6" width="0.75" style="2" customWidth="1"/>
    <col min="7" max="7" width="5.75" style="2" customWidth="1"/>
    <col min="8" max="8" width="0.37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875" style="2" customWidth="1"/>
    <col min="14" max="14" width="0.375" style="2" customWidth="1"/>
    <col min="15" max="15" width="0.75" style="2" customWidth="1"/>
    <col min="16" max="16" width="5" style="181" customWidth="1"/>
    <col min="17" max="17" width="1.125" style="2" customWidth="1"/>
    <col min="18" max="18" width="0.75" style="2" customWidth="1"/>
    <col min="19" max="19" width="6.375" style="2" customWidth="1"/>
    <col min="20" max="20" width="0.37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875" style="2" customWidth="1"/>
    <col min="26" max="26" width="0.375" style="2" customWidth="1"/>
    <col min="27" max="27" width="0.75" style="2" customWidth="1"/>
    <col min="28" max="28" width="5.375" style="181" customWidth="1"/>
    <col min="29" max="29" width="1.125" style="2" customWidth="1"/>
    <col min="30" max="30" width="0.75" style="2" customWidth="1"/>
    <col min="31" max="31" width="6.375" style="2" customWidth="1"/>
    <col min="32" max="32" width="0.375" style="2" customWidth="1"/>
    <col min="33" max="33" width="0.75" style="2" customWidth="1"/>
    <col min="34" max="34" width="5.375" style="2" customWidth="1"/>
    <col min="35" max="35" width="1.5" style="2" customWidth="1"/>
    <col min="36" max="36" width="0.75" style="2" customWidth="1"/>
    <col min="37" max="37" width="5.875" style="2" customWidth="1"/>
    <col min="38" max="38" width="0.375" style="2" customWidth="1"/>
    <col min="39" max="16384" width="9" style="2"/>
  </cols>
  <sheetData>
    <row r="2" spans="2:51">
      <c r="D2" s="181" t="s">
        <v>334</v>
      </c>
    </row>
    <row r="3" spans="2:51">
      <c r="D3" s="181" t="s">
        <v>326</v>
      </c>
    </row>
    <row r="4" spans="2:51">
      <c r="D4" s="181" t="s">
        <v>335</v>
      </c>
    </row>
    <row r="5" spans="2:51" ht="5.25" customHeight="1">
      <c r="M5" s="19"/>
      <c r="N5" s="19"/>
      <c r="O5" s="19"/>
      <c r="Y5" s="19"/>
      <c r="Z5" s="19"/>
      <c r="AA5" s="19"/>
      <c r="AK5" s="19"/>
      <c r="AL5" s="19"/>
    </row>
    <row r="6" spans="2:51" ht="12.75" customHeight="1">
      <c r="D6" s="336" t="s">
        <v>336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312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336" t="s">
        <v>337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O6"/>
      <c r="AP6"/>
      <c r="AQ6"/>
      <c r="AR6"/>
      <c r="AS6"/>
      <c r="AT6"/>
      <c r="AU6"/>
      <c r="AV6"/>
      <c r="AW6"/>
      <c r="AX6"/>
      <c r="AY6"/>
    </row>
    <row r="7" spans="2:51" ht="13.5" customHeight="1">
      <c r="D7" s="337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337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  <c r="AO7"/>
      <c r="AP7"/>
      <c r="AQ7"/>
      <c r="AR7"/>
      <c r="AS7"/>
      <c r="AT7"/>
      <c r="AU7"/>
      <c r="AV7"/>
      <c r="AW7"/>
      <c r="AX7"/>
      <c r="AY7"/>
    </row>
    <row r="8" spans="2:51" ht="2.25" customHeight="1">
      <c r="E8" s="3"/>
      <c r="F8" s="3"/>
      <c r="G8" s="3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3"/>
      <c r="AI8" s="3"/>
      <c r="AJ8" s="3"/>
      <c r="AO8"/>
      <c r="AP8"/>
      <c r="AQ8"/>
      <c r="AR8"/>
      <c r="AS8"/>
      <c r="AT8"/>
      <c r="AU8"/>
      <c r="AV8"/>
      <c r="AW8"/>
      <c r="AX8"/>
      <c r="AY8"/>
    </row>
    <row r="9" spans="2:51" ht="12.75" customHeight="1">
      <c r="B9" s="4">
        <v>41278</v>
      </c>
      <c r="C9" s="4"/>
      <c r="D9" s="319">
        <v>83.32</v>
      </c>
      <c r="E9" s="184"/>
      <c r="F9" s="184"/>
      <c r="G9" s="184">
        <v>235</v>
      </c>
      <c r="H9" s="183"/>
      <c r="I9" s="320"/>
      <c r="J9" s="323"/>
      <c r="K9" s="3"/>
      <c r="L9" s="320"/>
      <c r="M9" s="172"/>
      <c r="P9" s="226" t="s">
        <v>31</v>
      </c>
      <c r="Q9" s="226"/>
      <c r="R9" s="226"/>
      <c r="S9" s="7" t="s">
        <v>31</v>
      </c>
      <c r="T9" s="183"/>
      <c r="U9" s="320"/>
      <c r="V9" s="323"/>
      <c r="W9" s="3"/>
      <c r="X9" s="320"/>
      <c r="Y9" s="172"/>
      <c r="AB9" s="338">
        <v>48.19</v>
      </c>
      <c r="AC9" s="184"/>
      <c r="AD9" s="184"/>
      <c r="AE9" s="184">
        <v>675</v>
      </c>
      <c r="AF9" s="183"/>
      <c r="AG9" s="320"/>
      <c r="AH9" s="323"/>
      <c r="AI9" s="3"/>
      <c r="AJ9" s="320"/>
      <c r="AK9" s="172"/>
      <c r="AO9"/>
      <c r="AP9"/>
      <c r="AQ9"/>
      <c r="AR9"/>
      <c r="AS9"/>
      <c r="AT9"/>
      <c r="AU9"/>
      <c r="AV9"/>
      <c r="AW9"/>
      <c r="AX9"/>
      <c r="AY9"/>
    </row>
    <row r="10" spans="2:51" ht="12.75" customHeight="1">
      <c r="B10" s="4">
        <f t="shared" ref="B10:B16" si="0">B9+7</f>
        <v>41285</v>
      </c>
      <c r="C10" s="4"/>
      <c r="D10" s="319">
        <v>84.09</v>
      </c>
      <c r="E10" s="184"/>
      <c r="F10" s="184"/>
      <c r="G10" s="184">
        <v>275</v>
      </c>
      <c r="H10" s="183"/>
      <c r="I10" s="320"/>
      <c r="J10" s="323"/>
      <c r="K10" s="3"/>
      <c r="L10" s="320"/>
      <c r="M10" s="172"/>
      <c r="P10" s="226" t="s">
        <v>31</v>
      </c>
      <c r="Q10" s="226"/>
      <c r="R10" s="226"/>
      <c r="S10" s="7" t="s">
        <v>31</v>
      </c>
      <c r="T10" s="183"/>
      <c r="U10" s="320"/>
      <c r="V10" s="323"/>
      <c r="W10" s="3"/>
      <c r="X10" s="320"/>
      <c r="Y10" s="172"/>
      <c r="AB10" s="184">
        <v>47.41</v>
      </c>
      <c r="AC10" s="184"/>
      <c r="AD10" s="184"/>
      <c r="AE10" s="324">
        <v>1085</v>
      </c>
      <c r="AF10" s="183"/>
      <c r="AG10" s="320"/>
      <c r="AH10" s="323"/>
      <c r="AI10" s="3"/>
      <c r="AJ10" s="320"/>
      <c r="AK10" s="172"/>
      <c r="AO10"/>
      <c r="AP10"/>
      <c r="AQ10"/>
      <c r="AR10"/>
      <c r="AS10"/>
      <c r="AT10"/>
      <c r="AU10"/>
      <c r="AV10"/>
      <c r="AW10"/>
      <c r="AX10"/>
      <c r="AY10"/>
    </row>
    <row r="11" spans="2:51" ht="12.75" customHeight="1">
      <c r="B11" s="4">
        <f t="shared" si="0"/>
        <v>41292</v>
      </c>
      <c r="C11" s="4"/>
      <c r="D11" s="319">
        <v>85.33</v>
      </c>
      <c r="E11" s="184"/>
      <c r="F11" s="184"/>
      <c r="G11" s="184">
        <v>270</v>
      </c>
      <c r="H11" s="183"/>
      <c r="I11" s="320"/>
      <c r="J11" s="323"/>
      <c r="K11" s="3"/>
      <c r="L11" s="320"/>
      <c r="M11" s="172"/>
      <c r="P11" s="226" t="s">
        <v>31</v>
      </c>
      <c r="Q11" s="226"/>
      <c r="R11" s="226"/>
      <c r="S11" s="7" t="s">
        <v>31</v>
      </c>
      <c r="T11" s="183"/>
      <c r="U11" s="320"/>
      <c r="V11" s="323"/>
      <c r="W11" s="3"/>
      <c r="X11" s="320"/>
      <c r="Y11" s="172"/>
      <c r="AB11" s="184">
        <v>47.04</v>
      </c>
      <c r="AC11" s="184"/>
      <c r="AD11" s="184"/>
      <c r="AE11" s="324">
        <v>1043</v>
      </c>
      <c r="AF11" s="183"/>
      <c r="AG11" s="320"/>
      <c r="AH11" s="323"/>
      <c r="AI11" s="3"/>
      <c r="AJ11" s="320"/>
      <c r="AK11" s="172"/>
      <c r="AO11"/>
      <c r="AP11"/>
      <c r="AQ11"/>
      <c r="AR11"/>
      <c r="AS11"/>
      <c r="AT11"/>
      <c r="AU11"/>
      <c r="AV11"/>
      <c r="AW11"/>
      <c r="AX11"/>
      <c r="AY11"/>
    </row>
    <row r="12" spans="2:51" ht="12.75" customHeight="1">
      <c r="B12" s="4">
        <f t="shared" si="0"/>
        <v>41299</v>
      </c>
      <c r="C12" s="4"/>
      <c r="D12" s="230">
        <v>88.6</v>
      </c>
      <c r="E12" s="184"/>
      <c r="F12" s="184"/>
      <c r="G12" s="325">
        <v>200</v>
      </c>
      <c r="H12" s="183"/>
      <c r="I12" s="320"/>
      <c r="J12" s="228">
        <v>86.25</v>
      </c>
      <c r="K12" s="231"/>
      <c r="L12" s="231"/>
      <c r="M12" s="325">
        <v>1135</v>
      </c>
      <c r="P12" s="226" t="s">
        <v>31</v>
      </c>
      <c r="Q12" s="226"/>
      <c r="R12" s="226"/>
      <c r="S12" s="7" t="s">
        <v>31</v>
      </c>
      <c r="T12" s="183"/>
      <c r="U12" s="320"/>
      <c r="V12" s="226" t="s">
        <v>31</v>
      </c>
      <c r="W12" s="226"/>
      <c r="X12" s="226"/>
      <c r="Y12" s="7" t="s">
        <v>31</v>
      </c>
      <c r="AB12" s="230">
        <v>47.93</v>
      </c>
      <c r="AC12" s="184"/>
      <c r="AD12" s="184"/>
      <c r="AE12" s="325">
        <v>865</v>
      </c>
      <c r="AF12" s="183"/>
      <c r="AG12" s="320"/>
      <c r="AH12" s="228">
        <v>47.62</v>
      </c>
      <c r="AI12" s="231"/>
      <c r="AJ12" s="231"/>
      <c r="AK12" s="325">
        <v>4307</v>
      </c>
      <c r="AO12"/>
      <c r="AP12"/>
      <c r="AQ12"/>
      <c r="AR12"/>
      <c r="AS12"/>
      <c r="AT12"/>
      <c r="AU12"/>
      <c r="AV12"/>
      <c r="AW12"/>
      <c r="AX12"/>
      <c r="AY12"/>
    </row>
    <row r="13" spans="2:51" ht="12.75" customHeight="1">
      <c r="B13" s="4">
        <f t="shared" si="0"/>
        <v>41306</v>
      </c>
      <c r="C13" s="4"/>
      <c r="D13" s="319">
        <v>89.79</v>
      </c>
      <c r="E13" s="184"/>
      <c r="F13" s="184"/>
      <c r="G13" s="184">
        <v>290</v>
      </c>
      <c r="H13" s="183"/>
      <c r="I13" s="320"/>
      <c r="J13" s="320"/>
      <c r="K13" s="320"/>
      <c r="L13" s="320"/>
      <c r="M13" s="1"/>
      <c r="P13" s="226" t="s">
        <v>31</v>
      </c>
      <c r="Q13" s="226"/>
      <c r="R13" s="226"/>
      <c r="S13" s="7" t="s">
        <v>31</v>
      </c>
      <c r="T13" s="183"/>
      <c r="U13" s="320"/>
      <c r="V13" s="320"/>
      <c r="W13" s="320"/>
      <c r="X13" s="320"/>
      <c r="Y13" s="1"/>
      <c r="AB13" s="184">
        <v>48.17</v>
      </c>
      <c r="AC13" s="184"/>
      <c r="AD13" s="184"/>
      <c r="AE13" s="324">
        <v>1004</v>
      </c>
      <c r="AF13" s="183"/>
      <c r="AG13" s="320"/>
      <c r="AH13" s="320"/>
      <c r="AI13" s="320"/>
      <c r="AJ13" s="320"/>
      <c r="AK13" s="1"/>
      <c r="AO13"/>
      <c r="AP13"/>
      <c r="AQ13"/>
      <c r="AR13"/>
      <c r="AS13"/>
      <c r="AT13"/>
      <c r="AU13"/>
      <c r="AV13"/>
      <c r="AW13"/>
      <c r="AX13"/>
      <c r="AY13"/>
    </row>
    <row r="14" spans="2:51" ht="12.75" customHeight="1">
      <c r="B14" s="4">
        <f t="shared" si="0"/>
        <v>41313</v>
      </c>
      <c r="C14" s="4"/>
      <c r="D14" s="319">
        <v>90.16</v>
      </c>
      <c r="E14" s="184"/>
      <c r="F14" s="184"/>
      <c r="G14" s="184">
        <v>275</v>
      </c>
      <c r="H14" s="183"/>
      <c r="I14" s="320"/>
      <c r="J14" s="320"/>
      <c r="K14" s="320"/>
      <c r="L14" s="320"/>
      <c r="M14" s="1"/>
      <c r="P14" s="226" t="s">
        <v>31</v>
      </c>
      <c r="Q14" s="226"/>
      <c r="R14" s="226"/>
      <c r="S14" s="226" t="s">
        <v>31</v>
      </c>
      <c r="T14" s="183"/>
      <c r="U14" s="320"/>
      <c r="V14" s="320"/>
      <c r="W14" s="320"/>
      <c r="X14" s="320"/>
      <c r="Y14" s="1"/>
      <c r="AB14" s="319">
        <v>48</v>
      </c>
      <c r="AC14" s="184"/>
      <c r="AD14" s="184"/>
      <c r="AE14" s="324">
        <v>1086</v>
      </c>
      <c r="AF14" s="183"/>
      <c r="AG14" s="320"/>
      <c r="AH14" s="320"/>
      <c r="AI14" s="320"/>
      <c r="AJ14" s="320"/>
      <c r="AK14" s="1"/>
      <c r="AO14"/>
      <c r="AP14"/>
      <c r="AQ14"/>
      <c r="AR14"/>
      <c r="AS14"/>
      <c r="AT14"/>
      <c r="AU14"/>
      <c r="AV14"/>
      <c r="AW14"/>
      <c r="AX14"/>
      <c r="AY14"/>
    </row>
    <row r="15" spans="2:51" ht="12.75" customHeight="1">
      <c r="B15" s="4">
        <f t="shared" si="0"/>
        <v>41320</v>
      </c>
      <c r="C15" s="4"/>
      <c r="D15" s="319">
        <v>90.2</v>
      </c>
      <c r="E15" s="184"/>
      <c r="F15" s="184"/>
      <c r="G15" s="184">
        <v>322</v>
      </c>
      <c r="H15" s="183"/>
      <c r="I15" s="320"/>
      <c r="J15" s="320"/>
      <c r="K15" s="320"/>
      <c r="L15" s="320"/>
      <c r="M15" s="1"/>
      <c r="P15" s="226" t="s">
        <v>31</v>
      </c>
      <c r="Q15" s="226"/>
      <c r="R15" s="226"/>
      <c r="S15" s="226" t="s">
        <v>31</v>
      </c>
      <c r="T15" s="183"/>
      <c r="U15" s="320"/>
      <c r="V15" s="320"/>
      <c r="W15" s="320"/>
      <c r="X15" s="320"/>
      <c r="Y15" s="1"/>
      <c r="AB15" s="184">
        <v>47.36</v>
      </c>
      <c r="AC15" s="184"/>
      <c r="AD15" s="184"/>
      <c r="AE15" s="324">
        <v>1165</v>
      </c>
      <c r="AF15" s="183"/>
      <c r="AG15" s="320"/>
      <c r="AH15" s="320"/>
      <c r="AI15" s="320"/>
      <c r="AJ15" s="320"/>
      <c r="AK15" s="1"/>
      <c r="AO15"/>
      <c r="AP15"/>
      <c r="AQ15"/>
      <c r="AR15"/>
      <c r="AS15"/>
      <c r="AT15"/>
      <c r="AU15"/>
      <c r="AV15"/>
      <c r="AW15"/>
      <c r="AX15"/>
      <c r="AY15"/>
    </row>
    <row r="16" spans="2:51" ht="12.75" customHeight="1">
      <c r="B16" s="4">
        <f t="shared" si="0"/>
        <v>41327</v>
      </c>
      <c r="C16" s="4"/>
      <c r="D16" s="319">
        <v>89.42</v>
      </c>
      <c r="E16" s="184"/>
      <c r="F16" s="184"/>
      <c r="G16" s="324">
        <v>147</v>
      </c>
      <c r="H16" s="183"/>
      <c r="I16" s="320"/>
      <c r="J16" s="230">
        <v>89.9</v>
      </c>
      <c r="K16" s="231"/>
      <c r="L16" s="231"/>
      <c r="M16" s="325">
        <v>994</v>
      </c>
      <c r="P16" s="226" t="s">
        <v>31</v>
      </c>
      <c r="Q16" s="226"/>
      <c r="R16" s="226"/>
      <c r="S16" s="226" t="s">
        <v>31</v>
      </c>
      <c r="T16" s="183"/>
      <c r="U16" s="320"/>
      <c r="V16" s="226" t="s">
        <v>31</v>
      </c>
      <c r="W16" s="226"/>
      <c r="X16" s="226"/>
      <c r="Y16" s="226" t="s">
        <v>31</v>
      </c>
      <c r="AB16" s="319">
        <v>47.61</v>
      </c>
      <c r="AC16" s="184"/>
      <c r="AD16" s="184"/>
      <c r="AE16" s="324">
        <v>1016</v>
      </c>
      <c r="AF16" s="183"/>
      <c r="AG16" s="320"/>
      <c r="AH16" s="228">
        <v>47.8</v>
      </c>
      <c r="AI16" s="231"/>
      <c r="AJ16" s="231"/>
      <c r="AK16" s="325">
        <v>4307</v>
      </c>
      <c r="AO16"/>
      <c r="AP16"/>
      <c r="AQ16"/>
      <c r="AR16"/>
      <c r="AS16"/>
      <c r="AT16"/>
      <c r="AU16"/>
      <c r="AV16"/>
      <c r="AW16"/>
      <c r="AX16"/>
      <c r="AY16"/>
    </row>
    <row r="17" spans="2:51" ht="12.75" customHeight="1">
      <c r="B17" s="4">
        <f>B16+7</f>
        <v>41334</v>
      </c>
      <c r="C17" s="4"/>
      <c r="D17" s="319">
        <v>89.43</v>
      </c>
      <c r="E17" s="184"/>
      <c r="F17" s="184"/>
      <c r="G17" s="184">
        <v>220</v>
      </c>
      <c r="H17" s="183"/>
      <c r="I17" s="320"/>
      <c r="P17" s="226" t="s">
        <v>31</v>
      </c>
      <c r="Q17" s="226"/>
      <c r="R17" s="226"/>
      <c r="S17" s="226" t="s">
        <v>31</v>
      </c>
      <c r="T17" s="183"/>
      <c r="U17" s="320"/>
      <c r="V17" s="320"/>
      <c r="W17" s="320"/>
      <c r="X17" s="320"/>
      <c r="Y17" s="1"/>
      <c r="AB17" s="184">
        <v>48.25</v>
      </c>
      <c r="AC17" s="184"/>
      <c r="AD17" s="184"/>
      <c r="AE17" s="324">
        <v>1035</v>
      </c>
      <c r="AF17" s="183"/>
      <c r="AG17" s="320"/>
      <c r="AO17"/>
      <c r="AP17"/>
      <c r="AQ17"/>
      <c r="AR17"/>
      <c r="AS17"/>
      <c r="AT17"/>
      <c r="AU17"/>
      <c r="AV17"/>
      <c r="AW17"/>
      <c r="AX17"/>
      <c r="AY17"/>
    </row>
    <row r="18" spans="2:51" ht="12.75" customHeight="1">
      <c r="B18" s="4">
        <f t="shared" ref="B18:B60" si="1">B17+7</f>
        <v>41341</v>
      </c>
      <c r="C18" s="4"/>
      <c r="D18" s="319">
        <v>89.53</v>
      </c>
      <c r="E18" s="184"/>
      <c r="F18" s="184"/>
      <c r="G18" s="184">
        <v>245</v>
      </c>
      <c r="H18" s="183"/>
      <c r="I18" s="320"/>
      <c r="J18" s="320"/>
      <c r="K18" s="320"/>
      <c r="L18" s="320"/>
      <c r="M18" s="1"/>
      <c r="P18" s="226" t="s">
        <v>31</v>
      </c>
      <c r="Q18" s="226"/>
      <c r="R18" s="226"/>
      <c r="S18" s="226" t="s">
        <v>31</v>
      </c>
      <c r="T18" s="183"/>
      <c r="U18" s="320"/>
      <c r="V18" s="320"/>
      <c r="W18" s="320"/>
      <c r="X18" s="320"/>
      <c r="Y18" s="1"/>
      <c r="AB18" s="184">
        <v>48.57</v>
      </c>
      <c r="AC18" s="184"/>
      <c r="AD18" s="184"/>
      <c r="AE18" s="324">
        <v>1291</v>
      </c>
      <c r="AH18" s="320"/>
      <c r="AI18" s="320"/>
      <c r="AJ18" s="320"/>
      <c r="AK18" s="1"/>
      <c r="AO18"/>
      <c r="AP18"/>
      <c r="AQ18"/>
      <c r="AR18"/>
      <c r="AS18"/>
      <c r="AT18"/>
      <c r="AU18"/>
      <c r="AV18"/>
      <c r="AW18"/>
      <c r="AX18"/>
      <c r="AY18"/>
    </row>
    <row r="19" spans="2:51" ht="12.75" customHeight="1">
      <c r="B19" s="4">
        <f t="shared" si="1"/>
        <v>41348</v>
      </c>
      <c r="C19" s="4"/>
      <c r="D19" s="319">
        <v>89.64</v>
      </c>
      <c r="E19" s="184"/>
      <c r="F19" s="184"/>
      <c r="G19" s="184">
        <v>238</v>
      </c>
      <c r="H19" s="183"/>
      <c r="I19" s="320"/>
      <c r="J19" s="320"/>
      <c r="K19" s="320"/>
      <c r="L19" s="320"/>
      <c r="M19" s="1"/>
      <c r="P19" s="226" t="s">
        <v>31</v>
      </c>
      <c r="Q19" s="226"/>
      <c r="R19" s="226"/>
      <c r="S19" s="226" t="s">
        <v>31</v>
      </c>
      <c r="T19" s="183"/>
      <c r="U19" s="320"/>
      <c r="V19" s="320"/>
      <c r="W19" s="320"/>
      <c r="X19" s="320"/>
      <c r="Y19" s="1"/>
      <c r="AB19" s="184">
        <v>48.58</v>
      </c>
      <c r="AC19" s="184"/>
      <c r="AD19" s="184"/>
      <c r="AE19" s="324">
        <v>1130</v>
      </c>
      <c r="AF19" s="183"/>
      <c r="AG19" s="320"/>
      <c r="AH19" s="320"/>
      <c r="AI19" s="320"/>
      <c r="AJ19" s="320"/>
      <c r="AK19" s="1"/>
      <c r="AO19"/>
      <c r="AP19"/>
      <c r="AQ19"/>
      <c r="AR19"/>
      <c r="AS19"/>
      <c r="AT19"/>
      <c r="AU19"/>
      <c r="AV19"/>
      <c r="AW19"/>
      <c r="AX19"/>
      <c r="AY19"/>
    </row>
    <row r="20" spans="2:51" ht="12.75" customHeight="1">
      <c r="B20" s="4">
        <f t="shared" si="1"/>
        <v>41355</v>
      </c>
      <c r="C20" s="4"/>
      <c r="D20" s="319">
        <v>91.57</v>
      </c>
      <c r="E20" s="184"/>
      <c r="F20" s="184"/>
      <c r="G20" s="184">
        <v>270</v>
      </c>
      <c r="H20" s="183"/>
      <c r="I20" s="320"/>
      <c r="J20" s="320"/>
      <c r="K20" s="320"/>
      <c r="L20" s="320"/>
      <c r="M20" s="1"/>
      <c r="P20" s="226" t="s">
        <v>31</v>
      </c>
      <c r="Q20" s="226"/>
      <c r="R20" s="226"/>
      <c r="S20" s="226" t="s">
        <v>31</v>
      </c>
      <c r="T20" s="183"/>
      <c r="U20" s="320"/>
      <c r="V20" s="321"/>
      <c r="W20" s="321"/>
      <c r="X20" s="321"/>
      <c r="Y20" s="322"/>
      <c r="AB20" s="184">
        <v>50.04</v>
      </c>
      <c r="AC20" s="184"/>
      <c r="AD20" s="184"/>
      <c r="AE20" s="324">
        <v>1155</v>
      </c>
      <c r="AF20" s="183"/>
      <c r="AG20" s="320"/>
      <c r="AH20" s="320"/>
      <c r="AI20" s="320"/>
      <c r="AJ20" s="320"/>
      <c r="AK20" s="1"/>
      <c r="AO20"/>
      <c r="AP20"/>
      <c r="AQ20"/>
      <c r="AR20"/>
      <c r="AS20"/>
      <c r="AT20"/>
      <c r="AU20"/>
      <c r="AV20"/>
      <c r="AW20"/>
      <c r="AX20"/>
      <c r="AY20"/>
    </row>
    <row r="21" spans="2:51" ht="12.75" customHeight="1">
      <c r="B21" s="4">
        <f t="shared" si="1"/>
        <v>41362</v>
      </c>
      <c r="C21" s="4"/>
      <c r="D21" s="319">
        <v>91.95</v>
      </c>
      <c r="E21" s="184"/>
      <c r="F21" s="184"/>
      <c r="G21" s="184">
        <v>280</v>
      </c>
      <c r="H21" s="183"/>
      <c r="I21" s="320"/>
      <c r="J21" s="228">
        <v>90.71</v>
      </c>
      <c r="K21" s="231"/>
      <c r="L21" s="231"/>
      <c r="M21" s="325">
        <v>1063</v>
      </c>
      <c r="P21" s="226" t="s">
        <v>31</v>
      </c>
      <c r="Q21" s="226"/>
      <c r="R21" s="226"/>
      <c r="S21" s="226" t="s">
        <v>31</v>
      </c>
      <c r="T21" s="183"/>
      <c r="U21" s="320"/>
      <c r="V21" s="226" t="s">
        <v>31</v>
      </c>
      <c r="W21" s="226"/>
      <c r="X21" s="226"/>
      <c r="Y21" s="226" t="s">
        <v>31</v>
      </c>
      <c r="AB21" s="184">
        <v>49.89</v>
      </c>
      <c r="AC21" s="184"/>
      <c r="AD21" s="184"/>
      <c r="AE21" s="324">
        <v>1018</v>
      </c>
      <c r="AF21" s="183"/>
      <c r="AG21" s="320"/>
      <c r="AH21" s="228">
        <v>49.21</v>
      </c>
      <c r="AI21" s="231"/>
      <c r="AJ21" s="231"/>
      <c r="AK21" s="325">
        <v>4794</v>
      </c>
      <c r="AO21"/>
      <c r="AP21"/>
      <c r="AQ21"/>
      <c r="AR21"/>
      <c r="AS21"/>
      <c r="AT21"/>
      <c r="AU21"/>
      <c r="AV21"/>
      <c r="AW21"/>
      <c r="AX21"/>
      <c r="AY21"/>
    </row>
    <row r="22" spans="2:51" ht="12.75" customHeight="1">
      <c r="B22" s="4">
        <f t="shared" si="1"/>
        <v>41369</v>
      </c>
      <c r="C22" s="4"/>
      <c r="D22" s="319">
        <v>91.54</v>
      </c>
      <c r="E22" s="184"/>
      <c r="F22" s="184"/>
      <c r="G22" s="184">
        <v>257</v>
      </c>
      <c r="H22" s="183"/>
      <c r="I22" s="183"/>
      <c r="J22" s="183"/>
      <c r="K22" s="183"/>
      <c r="L22" s="183"/>
      <c r="M22" s="1"/>
      <c r="P22" s="226" t="s">
        <v>31</v>
      </c>
      <c r="Q22" s="226"/>
      <c r="R22" s="226"/>
      <c r="S22" s="226" t="s">
        <v>31</v>
      </c>
      <c r="T22" s="183"/>
      <c r="U22" s="183"/>
      <c r="V22" s="183"/>
      <c r="W22" s="183"/>
      <c r="X22" s="183"/>
      <c r="Y22" s="1"/>
      <c r="AB22" s="184">
        <v>49.83</v>
      </c>
      <c r="AC22" s="184"/>
      <c r="AD22" s="184"/>
      <c r="AE22" s="324">
        <v>1425</v>
      </c>
      <c r="AF22" s="183"/>
      <c r="AG22" s="320"/>
      <c r="AH22" s="320"/>
      <c r="AI22" s="320"/>
      <c r="AJ22" s="320"/>
      <c r="AK22" s="1"/>
      <c r="AO22"/>
      <c r="AP22"/>
      <c r="AQ22"/>
      <c r="AR22"/>
      <c r="AS22"/>
      <c r="AT22"/>
      <c r="AU22"/>
      <c r="AV22"/>
      <c r="AW22"/>
      <c r="AX22"/>
      <c r="AY22"/>
    </row>
    <row r="23" spans="2:51" ht="12.75" customHeight="1">
      <c r="B23" s="4">
        <f t="shared" si="1"/>
        <v>41376</v>
      </c>
      <c r="C23" s="4"/>
      <c r="D23" s="319">
        <v>92.45</v>
      </c>
      <c r="E23" s="184"/>
      <c r="F23" s="184"/>
      <c r="G23" s="184">
        <v>235</v>
      </c>
      <c r="H23" s="183"/>
      <c r="I23" s="183"/>
      <c r="J23" s="183"/>
      <c r="K23" s="183"/>
      <c r="L23" s="183"/>
      <c r="M23" s="1"/>
      <c r="P23" s="226" t="s">
        <v>31</v>
      </c>
      <c r="Q23" s="226"/>
      <c r="R23" s="226"/>
      <c r="S23" s="226" t="s">
        <v>31</v>
      </c>
      <c r="T23" s="183"/>
      <c r="U23" s="183"/>
      <c r="V23" s="183"/>
      <c r="W23" s="183"/>
      <c r="X23" s="183"/>
      <c r="Y23" s="1"/>
      <c r="AB23" s="184">
        <v>49.72</v>
      </c>
      <c r="AC23" s="184"/>
      <c r="AD23" s="184"/>
      <c r="AE23" s="324">
        <v>1148</v>
      </c>
      <c r="AF23" s="183"/>
      <c r="AG23" s="320"/>
      <c r="AH23" s="320"/>
      <c r="AI23" s="320"/>
      <c r="AJ23" s="320"/>
      <c r="AK23" s="1"/>
      <c r="AO23"/>
      <c r="AP23"/>
      <c r="AQ23"/>
      <c r="AR23"/>
      <c r="AS23"/>
      <c r="AT23"/>
      <c r="AU23"/>
      <c r="AV23"/>
      <c r="AW23"/>
      <c r="AX23"/>
      <c r="AY23"/>
    </row>
    <row r="24" spans="2:51" ht="12.75" customHeight="1">
      <c r="B24" s="4">
        <f t="shared" si="1"/>
        <v>41383</v>
      </c>
      <c r="C24" s="4"/>
      <c r="D24" s="319">
        <v>92.3</v>
      </c>
      <c r="E24" s="184"/>
      <c r="F24" s="184"/>
      <c r="G24" s="184">
        <v>235</v>
      </c>
      <c r="H24" s="183"/>
      <c r="I24" s="320"/>
      <c r="J24" s="320"/>
      <c r="K24" s="320"/>
      <c r="L24" s="320"/>
      <c r="M24" s="1"/>
      <c r="P24" s="226" t="s">
        <v>31</v>
      </c>
      <c r="Q24" s="226"/>
      <c r="R24" s="226"/>
      <c r="S24" s="226" t="s">
        <v>31</v>
      </c>
      <c r="T24" s="183"/>
      <c r="U24" s="320"/>
      <c r="V24" s="320"/>
      <c r="W24" s="320"/>
      <c r="X24" s="320"/>
      <c r="Y24" s="1"/>
      <c r="AB24" s="184">
        <v>50.27</v>
      </c>
      <c r="AC24" s="184"/>
      <c r="AD24" s="184"/>
      <c r="AE24" s="324">
        <v>1032</v>
      </c>
      <c r="AF24" s="183"/>
      <c r="AG24" s="320"/>
      <c r="AH24" s="320"/>
      <c r="AI24" s="320"/>
      <c r="AJ24" s="320"/>
      <c r="AK24" s="1"/>
      <c r="AO24"/>
      <c r="AP24"/>
      <c r="AQ24"/>
      <c r="AR24"/>
      <c r="AS24"/>
      <c r="AT24"/>
      <c r="AU24"/>
      <c r="AV24"/>
      <c r="AW24"/>
      <c r="AX24"/>
      <c r="AY24"/>
    </row>
    <row r="25" spans="2:51" ht="12.75" customHeight="1">
      <c r="B25" s="4">
        <f t="shared" si="1"/>
        <v>41390</v>
      </c>
      <c r="C25" s="4"/>
      <c r="D25" s="184">
        <v>92.58</v>
      </c>
      <c r="E25" s="184"/>
      <c r="F25" s="184"/>
      <c r="G25" s="184">
        <v>300</v>
      </c>
      <c r="H25" s="183"/>
      <c r="I25" s="320"/>
      <c r="J25" s="228">
        <v>92.21</v>
      </c>
      <c r="K25" s="231"/>
      <c r="L25" s="231"/>
      <c r="M25" s="325">
        <v>1129</v>
      </c>
      <c r="P25" s="226" t="s">
        <v>31</v>
      </c>
      <c r="Q25" s="226"/>
      <c r="R25" s="226"/>
      <c r="S25" s="226" t="s">
        <v>31</v>
      </c>
      <c r="T25" s="183"/>
      <c r="U25" s="320"/>
      <c r="V25" s="226" t="s">
        <v>31</v>
      </c>
      <c r="W25" s="226"/>
      <c r="X25" s="226"/>
      <c r="Y25" s="226" t="s">
        <v>31</v>
      </c>
      <c r="AB25" s="184">
        <v>50.58</v>
      </c>
      <c r="AC25" s="184"/>
      <c r="AD25" s="184"/>
      <c r="AE25" s="184">
        <v>989</v>
      </c>
      <c r="AF25" s="183"/>
      <c r="AG25" s="320"/>
      <c r="AH25" s="228">
        <v>50.04</v>
      </c>
      <c r="AI25" s="231"/>
      <c r="AJ25" s="231"/>
      <c r="AK25" s="325">
        <v>4979</v>
      </c>
      <c r="AO25"/>
      <c r="AP25"/>
      <c r="AQ25"/>
      <c r="AR25"/>
      <c r="AS25"/>
      <c r="AT25"/>
      <c r="AU25"/>
      <c r="AV25"/>
      <c r="AW25"/>
      <c r="AX25"/>
      <c r="AY25"/>
    </row>
    <row r="26" spans="2:51" ht="12.75" customHeight="1">
      <c r="B26" s="4">
        <f t="shared" si="1"/>
        <v>41397</v>
      </c>
      <c r="C26" s="4"/>
      <c r="D26" s="184">
        <v>93.32</v>
      </c>
      <c r="E26" s="184"/>
      <c r="F26" s="184"/>
      <c r="G26" s="184">
        <v>257</v>
      </c>
      <c r="H26" s="183"/>
      <c r="I26" s="320"/>
      <c r="J26" s="231"/>
      <c r="K26" s="231"/>
      <c r="L26" s="231"/>
      <c r="M26" s="325"/>
      <c r="P26" s="226" t="s">
        <v>31</v>
      </c>
      <c r="Q26" s="226"/>
      <c r="R26" s="226"/>
      <c r="S26" s="226" t="s">
        <v>31</v>
      </c>
      <c r="T26" s="183"/>
      <c r="U26" s="320"/>
      <c r="V26" s="226"/>
      <c r="W26" s="226"/>
      <c r="X26" s="226"/>
      <c r="Y26" s="226"/>
      <c r="AB26" s="319">
        <v>49.5</v>
      </c>
      <c r="AC26" s="184"/>
      <c r="AD26" s="184"/>
      <c r="AE26" s="184">
        <v>1218</v>
      </c>
      <c r="AF26" s="183"/>
      <c r="AG26" s="320"/>
      <c r="AH26" s="231"/>
      <c r="AI26" s="231"/>
      <c r="AJ26" s="231"/>
      <c r="AK26" s="325"/>
      <c r="AO26"/>
      <c r="AP26"/>
      <c r="AQ26"/>
      <c r="AR26"/>
      <c r="AS26"/>
      <c r="AT26"/>
      <c r="AU26"/>
      <c r="AV26"/>
      <c r="AW26"/>
      <c r="AX26"/>
      <c r="AY26"/>
    </row>
    <row r="27" spans="2:51" ht="12.75" customHeight="1">
      <c r="B27" s="4">
        <f t="shared" si="1"/>
        <v>41404</v>
      </c>
      <c r="C27" s="4"/>
      <c r="D27" s="184">
        <v>96.02</v>
      </c>
      <c r="E27" s="184"/>
      <c r="F27" s="184"/>
      <c r="G27" s="184">
        <v>265</v>
      </c>
      <c r="H27" s="183"/>
      <c r="I27" s="320"/>
      <c r="J27" s="320"/>
      <c r="K27" s="320"/>
      <c r="L27" s="320"/>
      <c r="M27" s="1"/>
      <c r="P27" s="226" t="s">
        <v>31</v>
      </c>
      <c r="Q27" s="226"/>
      <c r="R27" s="226"/>
      <c r="S27" s="226" t="s">
        <v>31</v>
      </c>
      <c r="T27" s="183"/>
      <c r="U27" s="320"/>
      <c r="V27" s="320"/>
      <c r="W27" s="320"/>
      <c r="X27" s="320"/>
      <c r="Y27" s="1"/>
      <c r="AB27" s="319">
        <v>49.16</v>
      </c>
      <c r="AC27" s="184"/>
      <c r="AD27" s="184"/>
      <c r="AE27" s="324">
        <v>1275</v>
      </c>
      <c r="AF27" s="183"/>
      <c r="AG27" s="320"/>
      <c r="AH27" s="320"/>
      <c r="AI27" s="320"/>
      <c r="AJ27" s="320"/>
      <c r="AK27" s="1"/>
      <c r="AO27"/>
      <c r="AP27"/>
      <c r="AQ27"/>
      <c r="AR27"/>
      <c r="AS27"/>
      <c r="AT27"/>
      <c r="AU27"/>
      <c r="AV27"/>
      <c r="AW27"/>
      <c r="AX27"/>
      <c r="AY27"/>
    </row>
    <row r="28" spans="2:51" ht="12.75" customHeight="1">
      <c r="B28" s="4">
        <f t="shared" si="1"/>
        <v>41411</v>
      </c>
      <c r="C28" s="4"/>
      <c r="D28" s="319">
        <v>100.66</v>
      </c>
      <c r="E28" s="184"/>
      <c r="F28" s="184"/>
      <c r="G28" s="184">
        <v>410</v>
      </c>
      <c r="H28" s="183"/>
      <c r="I28" s="320"/>
      <c r="J28" s="320"/>
      <c r="K28" s="320"/>
      <c r="L28" s="320"/>
      <c r="M28" s="1"/>
      <c r="P28" s="226" t="s">
        <v>31</v>
      </c>
      <c r="Q28" s="226"/>
      <c r="R28" s="226"/>
      <c r="S28" s="226" t="s">
        <v>31</v>
      </c>
      <c r="T28" s="183"/>
      <c r="U28" s="320"/>
      <c r="V28" s="320"/>
      <c r="W28" s="320"/>
      <c r="X28" s="320"/>
      <c r="Y28" s="1"/>
      <c r="AB28" s="319">
        <v>50.95</v>
      </c>
      <c r="AC28" s="184"/>
      <c r="AD28" s="184"/>
      <c r="AE28" s="184">
        <v>921</v>
      </c>
      <c r="AF28" s="183"/>
      <c r="AG28" s="320"/>
      <c r="AH28" s="320"/>
      <c r="AI28" s="320"/>
      <c r="AJ28" s="320"/>
      <c r="AK28" s="1"/>
      <c r="AO28"/>
      <c r="AP28"/>
      <c r="AQ28"/>
      <c r="AR28"/>
      <c r="AS28"/>
      <c r="AT28"/>
      <c r="AU28"/>
      <c r="AV28"/>
      <c r="AW28"/>
      <c r="AX28"/>
      <c r="AY28"/>
    </row>
    <row r="29" spans="2:51" ht="12.75" customHeight="1">
      <c r="B29" s="4">
        <f t="shared" si="1"/>
        <v>41418</v>
      </c>
      <c r="C29" s="4"/>
      <c r="D29" s="319">
        <v>102.23</v>
      </c>
      <c r="E29" s="184"/>
      <c r="F29" s="184"/>
      <c r="G29" s="184">
        <v>305</v>
      </c>
      <c r="H29" s="183"/>
      <c r="I29" s="320"/>
      <c r="J29" s="319"/>
      <c r="K29" s="319"/>
      <c r="L29" s="319"/>
      <c r="M29" s="324"/>
      <c r="P29" s="226" t="s">
        <v>31</v>
      </c>
      <c r="Q29" s="226"/>
      <c r="R29" s="226"/>
      <c r="S29" s="226" t="s">
        <v>31</v>
      </c>
      <c r="T29" s="183"/>
      <c r="U29" s="320"/>
      <c r="V29" s="321"/>
      <c r="W29" s="321"/>
      <c r="X29" s="321"/>
      <c r="Y29" s="334"/>
      <c r="AB29" s="319">
        <v>50.85</v>
      </c>
      <c r="AC29" s="184"/>
      <c r="AD29" s="184"/>
      <c r="AE29" s="324">
        <v>1040</v>
      </c>
      <c r="AF29" s="183"/>
      <c r="AG29" s="320"/>
      <c r="AH29" s="319"/>
      <c r="AI29" s="319"/>
      <c r="AJ29" s="319"/>
      <c r="AK29" s="324"/>
      <c r="AO29"/>
      <c r="AP29"/>
      <c r="AQ29"/>
      <c r="AR29"/>
      <c r="AS29"/>
      <c r="AT29"/>
      <c r="AU29"/>
      <c r="AV29"/>
      <c r="AW29"/>
      <c r="AX29"/>
      <c r="AY29"/>
    </row>
    <row r="30" spans="2:51" ht="12.75" customHeight="1">
      <c r="B30" s="4">
        <f t="shared" si="1"/>
        <v>41425</v>
      </c>
      <c r="C30" s="4"/>
      <c r="D30" s="319">
        <v>102.17</v>
      </c>
      <c r="E30" s="184"/>
      <c r="F30" s="184"/>
      <c r="G30" s="184">
        <v>221</v>
      </c>
      <c r="H30" s="183"/>
      <c r="I30" s="320"/>
      <c r="J30" s="228">
        <v>99.61</v>
      </c>
      <c r="K30" s="231"/>
      <c r="L30" s="231"/>
      <c r="M30" s="325">
        <v>1356</v>
      </c>
      <c r="P30" s="226" t="s">
        <v>31</v>
      </c>
      <c r="Q30" s="226"/>
      <c r="R30" s="226"/>
      <c r="S30" s="226" t="s">
        <v>31</v>
      </c>
      <c r="T30" s="183"/>
      <c r="U30" s="320"/>
      <c r="V30" s="226" t="s">
        <v>31</v>
      </c>
      <c r="W30" s="226"/>
      <c r="X30" s="226"/>
      <c r="Y30" s="226" t="s">
        <v>31</v>
      </c>
      <c r="AB30" s="319">
        <v>50.28</v>
      </c>
      <c r="AC30" s="184"/>
      <c r="AD30" s="184"/>
      <c r="AE30" s="184">
        <v>680</v>
      </c>
      <c r="AF30" s="183"/>
      <c r="AG30" s="320"/>
      <c r="AH30" s="228">
        <v>50.08</v>
      </c>
      <c r="AI30" s="231"/>
      <c r="AJ30" s="231"/>
      <c r="AK30" s="325">
        <v>4749</v>
      </c>
      <c r="AO30"/>
      <c r="AP30"/>
      <c r="AQ30"/>
      <c r="AR30"/>
      <c r="AS30"/>
      <c r="AT30"/>
      <c r="AU30"/>
      <c r="AV30"/>
      <c r="AW30"/>
      <c r="AX30"/>
      <c r="AY30"/>
    </row>
    <row r="31" spans="2:51" ht="12.75" customHeight="1">
      <c r="B31" s="4">
        <f t="shared" si="1"/>
        <v>41432</v>
      </c>
      <c r="C31" s="4"/>
      <c r="D31" s="319">
        <v>100.3</v>
      </c>
      <c r="E31" s="184"/>
      <c r="F31" s="184"/>
      <c r="G31" s="184">
        <v>220</v>
      </c>
      <c r="H31" s="183"/>
      <c r="I31" s="320"/>
      <c r="J31" s="320"/>
      <c r="K31" s="320"/>
      <c r="L31" s="320"/>
      <c r="M31" s="1"/>
      <c r="P31" s="226" t="s">
        <v>31</v>
      </c>
      <c r="Q31" s="226"/>
      <c r="R31" s="226"/>
      <c r="S31" s="226" t="s">
        <v>31</v>
      </c>
      <c r="T31" s="183"/>
      <c r="U31" s="320"/>
      <c r="V31" s="320"/>
      <c r="W31" s="320"/>
      <c r="X31" s="320"/>
      <c r="Y31" s="1"/>
      <c r="AB31" s="330">
        <v>48.86</v>
      </c>
      <c r="AC31" s="330"/>
      <c r="AD31" s="330"/>
      <c r="AE31" s="331">
        <v>1068</v>
      </c>
      <c r="AF31" s="183"/>
      <c r="AG31" s="320"/>
      <c r="AH31" s="320"/>
      <c r="AI31" s="320"/>
      <c r="AJ31" s="320"/>
      <c r="AK31" s="1"/>
      <c r="AO31"/>
      <c r="AP31"/>
      <c r="AQ31"/>
      <c r="AR31"/>
      <c r="AS31"/>
      <c r="AT31"/>
      <c r="AU31"/>
      <c r="AV31"/>
      <c r="AW31"/>
      <c r="AX31"/>
      <c r="AY31"/>
    </row>
    <row r="32" spans="2:51" ht="12.75" customHeight="1">
      <c r="B32" s="4">
        <f t="shared" si="1"/>
        <v>41439</v>
      </c>
      <c r="C32" s="4"/>
      <c r="D32" s="230">
        <v>99.51</v>
      </c>
      <c r="E32" s="326"/>
      <c r="F32" s="326"/>
      <c r="G32" s="325">
        <v>206</v>
      </c>
      <c r="H32" s="183"/>
      <c r="I32" s="320"/>
      <c r="J32" s="320"/>
      <c r="K32" s="320"/>
      <c r="L32" s="320"/>
      <c r="M32" s="1"/>
      <c r="P32" s="226" t="s">
        <v>31</v>
      </c>
      <c r="Q32" s="226"/>
      <c r="R32" s="226"/>
      <c r="S32" s="226" t="s">
        <v>31</v>
      </c>
      <c r="T32" s="183"/>
      <c r="U32" s="320"/>
      <c r="V32" s="320"/>
      <c r="W32" s="320"/>
      <c r="X32" s="320"/>
      <c r="Y32" s="1"/>
      <c r="AB32" s="330">
        <v>46.59</v>
      </c>
      <c r="AC32" s="330"/>
      <c r="AD32" s="330"/>
      <c r="AE32" s="331">
        <v>1231</v>
      </c>
      <c r="AF32" s="183"/>
      <c r="AG32" s="320"/>
      <c r="AH32" s="320"/>
      <c r="AI32" s="320"/>
      <c r="AJ32" s="320"/>
      <c r="AK32" s="1"/>
      <c r="AO32"/>
      <c r="AP32"/>
      <c r="AQ32"/>
      <c r="AR32"/>
      <c r="AS32"/>
      <c r="AT32"/>
      <c r="AU32"/>
      <c r="AV32"/>
      <c r="AW32"/>
      <c r="AX32"/>
      <c r="AY32"/>
    </row>
    <row r="33" spans="2:51" ht="12.75" customHeight="1">
      <c r="B33" s="4">
        <f t="shared" si="1"/>
        <v>41446</v>
      </c>
      <c r="C33" s="4"/>
      <c r="D33" s="319">
        <v>100.29</v>
      </c>
      <c r="E33" s="184"/>
      <c r="F33" s="184"/>
      <c r="G33" s="324">
        <v>215</v>
      </c>
      <c r="H33" s="183"/>
      <c r="I33" s="320"/>
      <c r="J33" s="320"/>
      <c r="K33" s="320"/>
      <c r="L33" s="320"/>
      <c r="M33" s="1"/>
      <c r="P33" s="226" t="s">
        <v>31</v>
      </c>
      <c r="Q33" s="226"/>
      <c r="R33" s="226"/>
      <c r="S33" s="226" t="s">
        <v>31</v>
      </c>
      <c r="T33" s="183"/>
      <c r="U33" s="339"/>
      <c r="V33" s="339"/>
      <c r="W33" s="339"/>
      <c r="X33" s="339"/>
      <c r="Y33" s="7"/>
      <c r="AB33" s="319">
        <v>46.64</v>
      </c>
      <c r="AC33" s="184"/>
      <c r="AD33" s="184"/>
      <c r="AE33" s="324">
        <v>1383</v>
      </c>
      <c r="AF33" s="183"/>
      <c r="AG33" s="320"/>
      <c r="AH33" s="320"/>
      <c r="AI33" s="320"/>
      <c r="AJ33" s="320"/>
      <c r="AK33" s="1"/>
      <c r="AO33"/>
      <c r="AP33"/>
      <c r="AQ33"/>
      <c r="AR33"/>
      <c r="AS33"/>
      <c r="AT33"/>
      <c r="AU33"/>
      <c r="AV33"/>
      <c r="AW33"/>
      <c r="AX33"/>
      <c r="AY33"/>
    </row>
    <row r="34" spans="2:51" ht="12.75" customHeight="1">
      <c r="B34" s="4">
        <f t="shared" si="1"/>
        <v>41453</v>
      </c>
      <c r="C34" s="4"/>
      <c r="D34" s="319">
        <v>100.73</v>
      </c>
      <c r="E34" s="184"/>
      <c r="F34" s="184"/>
      <c r="G34" s="324">
        <v>220</v>
      </c>
      <c r="H34" s="183"/>
      <c r="I34" s="320"/>
      <c r="J34" s="228">
        <v>100.22</v>
      </c>
      <c r="K34" s="231"/>
      <c r="L34" s="231"/>
      <c r="M34" s="325">
        <v>861</v>
      </c>
      <c r="P34" s="226" t="s">
        <v>31</v>
      </c>
      <c r="Q34" s="226"/>
      <c r="R34" s="226"/>
      <c r="S34" s="226" t="s">
        <v>31</v>
      </c>
      <c r="T34" s="183"/>
      <c r="U34" s="320"/>
      <c r="V34" s="226" t="s">
        <v>31</v>
      </c>
      <c r="W34" s="226"/>
      <c r="X34" s="226"/>
      <c r="Y34" s="226" t="s">
        <v>31</v>
      </c>
      <c r="AB34" s="319">
        <v>45.2</v>
      </c>
      <c r="AC34" s="184"/>
      <c r="AD34" s="184"/>
      <c r="AE34" s="324">
        <v>1091</v>
      </c>
      <c r="AF34" s="183"/>
      <c r="AG34" s="320"/>
      <c r="AH34" s="228">
        <v>46.79</v>
      </c>
      <c r="AI34" s="231"/>
      <c r="AJ34" s="231"/>
      <c r="AK34" s="325">
        <v>4773</v>
      </c>
      <c r="AO34"/>
      <c r="AP34"/>
      <c r="AQ34"/>
      <c r="AR34"/>
      <c r="AS34"/>
      <c r="AT34"/>
      <c r="AU34"/>
      <c r="AV34"/>
      <c r="AW34"/>
      <c r="AX34"/>
      <c r="AY34"/>
    </row>
    <row r="35" spans="2:51" ht="12.75" customHeight="1">
      <c r="B35" s="4">
        <f t="shared" si="1"/>
        <v>41460</v>
      </c>
      <c r="C35" s="4"/>
      <c r="D35" s="330">
        <v>102.17</v>
      </c>
      <c r="E35" s="184"/>
      <c r="F35" s="184"/>
      <c r="G35" s="332">
        <v>165</v>
      </c>
      <c r="H35" s="183"/>
      <c r="I35" s="320"/>
      <c r="J35" s="320"/>
      <c r="K35" s="320"/>
      <c r="L35" s="320"/>
      <c r="M35" s="1"/>
      <c r="P35" s="226" t="s">
        <v>31</v>
      </c>
      <c r="Q35" s="226"/>
      <c r="R35" s="226"/>
      <c r="S35" s="226" t="s">
        <v>31</v>
      </c>
      <c r="T35" s="183"/>
      <c r="U35" s="320"/>
      <c r="V35" s="320"/>
      <c r="W35" s="320"/>
      <c r="X35" s="320"/>
      <c r="Y35" s="1"/>
      <c r="AB35" s="330">
        <v>47.33</v>
      </c>
      <c r="AC35" s="184"/>
      <c r="AD35" s="184"/>
      <c r="AE35" s="332">
        <v>701</v>
      </c>
      <c r="AF35" s="183"/>
      <c r="AG35" s="320"/>
      <c r="AH35" s="320"/>
      <c r="AI35" s="320"/>
      <c r="AJ35" s="320"/>
      <c r="AK35" s="1"/>
      <c r="AO35"/>
      <c r="AP35"/>
      <c r="AQ35"/>
      <c r="AR35"/>
      <c r="AS35"/>
      <c r="AT35"/>
      <c r="AU35"/>
      <c r="AV35"/>
      <c r="AW35"/>
      <c r="AX35"/>
      <c r="AY35"/>
    </row>
    <row r="36" spans="2:51" ht="12.75" customHeight="1">
      <c r="B36" s="4">
        <f t="shared" si="1"/>
        <v>41467</v>
      </c>
      <c r="C36" s="4"/>
      <c r="D36" s="330">
        <v>100.98</v>
      </c>
      <c r="E36" s="184"/>
      <c r="F36" s="184"/>
      <c r="G36" s="332">
        <v>205</v>
      </c>
      <c r="H36" s="183"/>
      <c r="I36" s="320"/>
      <c r="J36" s="320"/>
      <c r="K36" s="320"/>
      <c r="L36" s="320"/>
      <c r="M36" s="1"/>
      <c r="P36" s="226" t="s">
        <v>31</v>
      </c>
      <c r="Q36" s="226"/>
      <c r="R36" s="226"/>
      <c r="S36" s="226" t="s">
        <v>31</v>
      </c>
      <c r="T36" s="183"/>
      <c r="U36" s="320"/>
      <c r="V36" s="320"/>
      <c r="W36" s="320"/>
      <c r="X36" s="320"/>
      <c r="Y36" s="1"/>
      <c r="AB36" s="330">
        <v>46.88</v>
      </c>
      <c r="AC36" s="184"/>
      <c r="AD36" s="184"/>
      <c r="AE36" s="332">
        <v>877</v>
      </c>
      <c r="AF36" s="183"/>
      <c r="AG36" s="320"/>
      <c r="AH36" s="320"/>
      <c r="AI36" s="320"/>
      <c r="AJ36" s="320"/>
      <c r="AK36" s="1"/>
      <c r="AO36"/>
      <c r="AP36"/>
      <c r="AQ36"/>
      <c r="AR36"/>
      <c r="AS36"/>
      <c r="AT36"/>
      <c r="AU36"/>
      <c r="AV36"/>
      <c r="AW36"/>
      <c r="AX36"/>
      <c r="AY36"/>
    </row>
    <row r="37" spans="2:51" ht="12.75" customHeight="1">
      <c r="B37" s="4">
        <f t="shared" si="1"/>
        <v>41474</v>
      </c>
      <c r="C37" s="4"/>
      <c r="D37" s="330">
        <v>96.96</v>
      </c>
      <c r="E37" s="184"/>
      <c r="F37" s="184"/>
      <c r="G37" s="332">
        <v>179</v>
      </c>
      <c r="H37" s="183"/>
      <c r="I37" s="320"/>
      <c r="J37" s="320"/>
      <c r="K37" s="320"/>
      <c r="L37" s="320"/>
      <c r="M37" s="1"/>
      <c r="P37" s="226" t="s">
        <v>31</v>
      </c>
      <c r="Q37" s="226"/>
      <c r="R37" s="226"/>
      <c r="S37" s="226" t="s">
        <v>31</v>
      </c>
      <c r="T37" s="183"/>
      <c r="U37" s="320"/>
      <c r="V37" s="320"/>
      <c r="W37" s="320"/>
      <c r="X37" s="320"/>
      <c r="Y37" s="1"/>
      <c r="AB37" s="330">
        <v>47.5</v>
      </c>
      <c r="AC37" s="184"/>
      <c r="AD37" s="184"/>
      <c r="AE37" s="332">
        <v>962</v>
      </c>
      <c r="AF37" s="183"/>
      <c r="AG37" s="320"/>
      <c r="AH37" s="320"/>
      <c r="AI37" s="320"/>
      <c r="AJ37" s="320"/>
      <c r="AK37" s="1"/>
      <c r="AO37"/>
      <c r="AP37"/>
      <c r="AQ37"/>
      <c r="AR37"/>
      <c r="AS37"/>
      <c r="AT37"/>
      <c r="AU37"/>
      <c r="AV37"/>
      <c r="AW37"/>
      <c r="AX37"/>
      <c r="AY37"/>
    </row>
    <row r="38" spans="2:51" ht="12.75" customHeight="1">
      <c r="B38" s="4">
        <f t="shared" si="1"/>
        <v>41481</v>
      </c>
      <c r="C38" s="4"/>
      <c r="D38" s="330">
        <v>100.08</v>
      </c>
      <c r="E38" s="184"/>
      <c r="F38" s="184"/>
      <c r="G38" s="184">
        <v>196</v>
      </c>
      <c r="H38" s="183"/>
      <c r="I38" s="320"/>
      <c r="J38" s="319">
        <v>99.79</v>
      </c>
      <c r="K38" s="319"/>
      <c r="L38" s="319"/>
      <c r="M38" s="324">
        <v>870</v>
      </c>
      <c r="P38" s="226" t="s">
        <v>31</v>
      </c>
      <c r="Q38" s="226"/>
      <c r="R38" s="226"/>
      <c r="S38" s="226" t="s">
        <v>31</v>
      </c>
      <c r="T38" s="183"/>
      <c r="U38" s="320"/>
      <c r="V38" s="226" t="s">
        <v>31</v>
      </c>
      <c r="W38" s="226"/>
      <c r="X38" s="226"/>
      <c r="Y38" s="226" t="s">
        <v>31</v>
      </c>
      <c r="AB38" s="184">
        <v>48.26</v>
      </c>
      <c r="AC38" s="184"/>
      <c r="AD38" s="184"/>
      <c r="AE38" s="184">
        <v>634</v>
      </c>
      <c r="AF38" s="183"/>
      <c r="AG38" s="320"/>
      <c r="AH38" s="319">
        <v>47.47</v>
      </c>
      <c r="AI38" s="319"/>
      <c r="AJ38" s="319"/>
      <c r="AK38" s="324">
        <v>3659</v>
      </c>
      <c r="AO38"/>
      <c r="AP38"/>
      <c r="AQ38"/>
      <c r="AR38"/>
      <c r="AS38"/>
      <c r="AT38"/>
      <c r="AU38"/>
      <c r="AV38"/>
      <c r="AW38"/>
      <c r="AX38"/>
      <c r="AY38"/>
    </row>
    <row r="39" spans="2:51" ht="12.75" customHeight="1">
      <c r="B39" s="4">
        <f t="shared" si="1"/>
        <v>41488</v>
      </c>
      <c r="C39" s="4"/>
      <c r="D39" s="330">
        <v>99</v>
      </c>
      <c r="E39" s="184"/>
      <c r="F39" s="184"/>
      <c r="G39" s="331">
        <v>186</v>
      </c>
      <c r="H39" s="183"/>
      <c r="I39" s="320"/>
      <c r="J39" s="320"/>
      <c r="K39" s="320"/>
      <c r="L39" s="320"/>
      <c r="M39" s="1"/>
      <c r="P39" s="226" t="s">
        <v>31</v>
      </c>
      <c r="Q39" s="226"/>
      <c r="R39" s="226"/>
      <c r="S39" s="226" t="s">
        <v>31</v>
      </c>
      <c r="T39" s="183"/>
      <c r="U39" s="320"/>
      <c r="V39" s="320"/>
      <c r="W39" s="320"/>
      <c r="X39" s="320"/>
      <c r="Y39" s="1"/>
      <c r="AB39" s="330">
        <v>47.92</v>
      </c>
      <c r="AC39" s="184"/>
      <c r="AD39" s="184"/>
      <c r="AE39" s="331">
        <v>775</v>
      </c>
      <c r="AF39" s="183"/>
      <c r="AG39" s="320"/>
      <c r="AH39" s="320"/>
      <c r="AI39" s="320"/>
      <c r="AJ39" s="320"/>
      <c r="AK39" s="1"/>
    </row>
    <row r="40" spans="2:51" ht="12.75" customHeight="1">
      <c r="B40" s="4">
        <f t="shared" si="1"/>
        <v>41495</v>
      </c>
      <c r="C40" s="4"/>
      <c r="D40" s="330">
        <v>99.2</v>
      </c>
      <c r="E40" s="184"/>
      <c r="F40" s="184"/>
      <c r="G40" s="331">
        <v>219</v>
      </c>
      <c r="H40" s="183"/>
      <c r="I40" s="320"/>
      <c r="J40" s="320"/>
      <c r="K40" s="320"/>
      <c r="L40" s="320"/>
      <c r="M40" s="1"/>
      <c r="P40" s="226" t="s">
        <v>31</v>
      </c>
      <c r="Q40" s="226"/>
      <c r="R40" s="226"/>
      <c r="S40" s="226" t="s">
        <v>31</v>
      </c>
      <c r="T40" s="183"/>
      <c r="U40" s="320"/>
      <c r="V40" s="320"/>
      <c r="W40" s="320"/>
      <c r="X40" s="320"/>
      <c r="Y40" s="1"/>
      <c r="AB40" s="330">
        <v>48.87</v>
      </c>
      <c r="AC40" s="184"/>
      <c r="AD40" s="184"/>
      <c r="AE40" s="331">
        <v>751</v>
      </c>
      <c r="AF40" s="183"/>
      <c r="AG40" s="320"/>
      <c r="AH40" s="320"/>
      <c r="AI40" s="320"/>
      <c r="AJ40" s="320"/>
      <c r="AK40" s="1"/>
    </row>
    <row r="41" spans="2:51" ht="12.75" customHeight="1">
      <c r="B41" s="4">
        <f t="shared" si="1"/>
        <v>41502</v>
      </c>
      <c r="C41" s="4"/>
      <c r="D41" s="330">
        <v>100.44</v>
      </c>
      <c r="E41" s="184"/>
      <c r="F41" s="184"/>
      <c r="G41" s="331">
        <v>234</v>
      </c>
      <c r="H41" s="183"/>
      <c r="I41" s="320"/>
      <c r="J41" s="320"/>
      <c r="K41" s="320"/>
      <c r="L41" s="320"/>
      <c r="M41" s="1"/>
      <c r="P41" s="226" t="s">
        <v>31</v>
      </c>
      <c r="Q41" s="226"/>
      <c r="R41" s="226"/>
      <c r="S41" s="226" t="s">
        <v>31</v>
      </c>
      <c r="T41" s="183"/>
      <c r="U41" s="320"/>
      <c r="V41" s="320"/>
      <c r="W41" s="320"/>
      <c r="X41" s="320"/>
      <c r="Y41" s="1"/>
      <c r="AB41" s="330">
        <v>47.94</v>
      </c>
      <c r="AC41" s="184"/>
      <c r="AD41" s="184"/>
      <c r="AE41" s="331">
        <v>929</v>
      </c>
      <c r="AF41" s="183"/>
      <c r="AG41" s="320"/>
      <c r="AH41" s="320"/>
      <c r="AI41" s="320"/>
      <c r="AJ41" s="320"/>
      <c r="AK41" s="1"/>
    </row>
    <row r="42" spans="2:51" ht="12.75" customHeight="1">
      <c r="B42" s="4">
        <f t="shared" si="1"/>
        <v>41509</v>
      </c>
      <c r="C42" s="4"/>
      <c r="D42" s="184">
        <v>97.81</v>
      </c>
      <c r="E42" s="184"/>
      <c r="F42" s="184"/>
      <c r="G42" s="184">
        <v>189</v>
      </c>
      <c r="H42" s="183"/>
      <c r="I42" s="320"/>
      <c r="J42" s="330"/>
      <c r="K42" s="184"/>
      <c r="L42" s="184"/>
      <c r="M42" s="331"/>
      <c r="P42" s="226" t="s">
        <v>31</v>
      </c>
      <c r="Q42" s="226"/>
      <c r="R42" s="226"/>
      <c r="S42" s="226" t="s">
        <v>31</v>
      </c>
      <c r="T42" s="183"/>
      <c r="U42" s="320"/>
      <c r="V42" s="226"/>
      <c r="W42" s="226"/>
      <c r="X42" s="226"/>
      <c r="Y42" s="7"/>
      <c r="AB42" s="184">
        <v>47.33</v>
      </c>
      <c r="AC42" s="184"/>
      <c r="AD42" s="184"/>
      <c r="AE42" s="184">
        <v>990</v>
      </c>
      <c r="AF42" s="183"/>
      <c r="AG42" s="320"/>
      <c r="AH42" s="330"/>
      <c r="AI42" s="184"/>
      <c r="AJ42" s="184"/>
      <c r="AK42" s="331"/>
    </row>
    <row r="43" spans="2:51" ht="12.75" customHeight="1">
      <c r="B43" s="4">
        <f t="shared" si="1"/>
        <v>41516</v>
      </c>
      <c r="C43" s="4"/>
      <c r="D43" s="184">
        <v>97.89</v>
      </c>
      <c r="E43" s="184"/>
      <c r="F43" s="184"/>
      <c r="G43" s="184">
        <v>180</v>
      </c>
      <c r="H43" s="183"/>
      <c r="I43" s="320"/>
      <c r="J43" s="228">
        <v>99.05</v>
      </c>
      <c r="K43" s="231"/>
      <c r="L43" s="231"/>
      <c r="M43" s="325">
        <v>881</v>
      </c>
      <c r="P43" s="226" t="s">
        <v>31</v>
      </c>
      <c r="Q43" s="226"/>
      <c r="R43" s="226"/>
      <c r="S43" s="226" t="s">
        <v>31</v>
      </c>
      <c r="T43" s="183"/>
      <c r="U43" s="320"/>
      <c r="V43" s="226" t="s">
        <v>31</v>
      </c>
      <c r="W43" s="226"/>
      <c r="X43" s="226"/>
      <c r="Y43" s="226" t="s">
        <v>31</v>
      </c>
      <c r="AB43" s="184">
        <v>47.65</v>
      </c>
      <c r="AC43" s="184"/>
      <c r="AD43" s="184"/>
      <c r="AE43" s="184">
        <v>801</v>
      </c>
      <c r="AF43" s="183"/>
      <c r="AG43" s="320"/>
      <c r="AH43" s="228">
        <v>47.93</v>
      </c>
      <c r="AI43" s="231"/>
      <c r="AJ43" s="231"/>
      <c r="AK43" s="325">
        <v>3761</v>
      </c>
    </row>
    <row r="44" spans="2:51" ht="12.75" customHeight="1">
      <c r="B44" s="4">
        <f t="shared" si="1"/>
        <v>41523</v>
      </c>
      <c r="C44" s="4"/>
      <c r="D44" s="330">
        <v>99.97</v>
      </c>
      <c r="E44" s="184"/>
      <c r="F44" s="184"/>
      <c r="G44" s="331">
        <v>170</v>
      </c>
      <c r="H44" s="183"/>
      <c r="I44" s="320"/>
      <c r="J44" s="320"/>
      <c r="K44" s="320"/>
      <c r="L44" s="320"/>
      <c r="M44" s="1"/>
      <c r="P44" s="226" t="s">
        <v>31</v>
      </c>
      <c r="Q44" s="184"/>
      <c r="R44" s="184"/>
      <c r="S44" s="226" t="s">
        <v>31</v>
      </c>
      <c r="T44" s="183"/>
      <c r="U44" s="320"/>
      <c r="V44" s="320"/>
      <c r="W44" s="320"/>
      <c r="X44" s="320"/>
      <c r="Y44" s="1"/>
      <c r="AB44" s="330">
        <v>49.96</v>
      </c>
      <c r="AC44" s="184"/>
      <c r="AD44" s="184"/>
      <c r="AE44" s="331">
        <v>870</v>
      </c>
      <c r="AF44" s="183"/>
      <c r="AG44" s="320"/>
      <c r="AH44" s="320"/>
      <c r="AI44" s="320"/>
      <c r="AJ44" s="320"/>
      <c r="AK44" s="1"/>
    </row>
    <row r="45" spans="2:51" ht="12.75" customHeight="1">
      <c r="B45" s="4">
        <f t="shared" si="1"/>
        <v>41530</v>
      </c>
      <c r="C45" s="4"/>
      <c r="D45" s="330">
        <v>100.37</v>
      </c>
      <c r="E45" s="184"/>
      <c r="F45" s="184"/>
      <c r="G45" s="331">
        <v>241</v>
      </c>
      <c r="H45" s="183"/>
      <c r="I45" s="320"/>
      <c r="J45" s="320"/>
      <c r="K45" s="320"/>
      <c r="L45" s="320"/>
      <c r="M45" s="1"/>
      <c r="P45" s="226" t="s">
        <v>31</v>
      </c>
      <c r="Q45" s="184"/>
      <c r="R45" s="184"/>
      <c r="S45" s="226" t="s">
        <v>31</v>
      </c>
      <c r="T45" s="183"/>
      <c r="U45" s="320"/>
      <c r="V45" s="320"/>
      <c r="W45" s="320"/>
      <c r="X45" s="320"/>
      <c r="Y45" s="1"/>
      <c r="AB45" s="330">
        <v>50.35</v>
      </c>
      <c r="AC45" s="184"/>
      <c r="AD45" s="184"/>
      <c r="AE45" s="331">
        <v>1056</v>
      </c>
      <c r="AF45" s="183"/>
      <c r="AG45" s="320"/>
      <c r="AH45" s="320"/>
      <c r="AI45" s="320"/>
      <c r="AJ45" s="320"/>
      <c r="AK45" s="1"/>
    </row>
    <row r="46" spans="2:51" ht="12.75" customHeight="1">
      <c r="B46" s="4">
        <f t="shared" si="1"/>
        <v>41537</v>
      </c>
      <c r="C46" s="4"/>
      <c r="D46" s="330">
        <v>100.34</v>
      </c>
      <c r="E46" s="184"/>
      <c r="F46" s="184"/>
      <c r="G46" s="331">
        <v>193</v>
      </c>
      <c r="H46" s="183"/>
      <c r="I46" s="320"/>
      <c r="J46" s="320"/>
      <c r="K46" s="320"/>
      <c r="L46" s="320"/>
      <c r="M46" s="1"/>
      <c r="P46" s="226" t="s">
        <v>31</v>
      </c>
      <c r="Q46" s="184"/>
      <c r="R46" s="184"/>
      <c r="S46" s="226" t="s">
        <v>31</v>
      </c>
      <c r="T46" s="183"/>
      <c r="U46" s="320"/>
      <c r="V46" s="320"/>
      <c r="W46" s="320"/>
      <c r="X46" s="320"/>
      <c r="Y46" s="1"/>
      <c r="AB46" s="330">
        <v>50.63</v>
      </c>
      <c r="AC46" s="184"/>
      <c r="AD46" s="184"/>
      <c r="AE46" s="331">
        <v>1206</v>
      </c>
      <c r="AF46" s="183"/>
      <c r="AG46" s="320"/>
      <c r="AH46" s="320"/>
      <c r="AI46" s="320"/>
      <c r="AJ46" s="320"/>
      <c r="AK46" s="1"/>
    </row>
    <row r="47" spans="2:51" ht="12.75" customHeight="1">
      <c r="B47" s="4">
        <f t="shared" si="1"/>
        <v>41544</v>
      </c>
      <c r="C47" s="4"/>
      <c r="D47" s="330">
        <v>98.21</v>
      </c>
      <c r="E47" s="184"/>
      <c r="F47" s="184"/>
      <c r="G47" s="331">
        <v>145</v>
      </c>
      <c r="H47" s="183"/>
      <c r="I47" s="320"/>
      <c r="J47" s="319">
        <v>99.76</v>
      </c>
      <c r="K47" s="319"/>
      <c r="L47" s="319"/>
      <c r="M47" s="324">
        <v>775</v>
      </c>
      <c r="P47" s="226" t="s">
        <v>31</v>
      </c>
      <c r="Q47" s="184"/>
      <c r="R47" s="184"/>
      <c r="S47" s="226" t="s">
        <v>31</v>
      </c>
      <c r="T47" s="183"/>
      <c r="U47" s="320"/>
      <c r="V47" s="226" t="s">
        <v>31</v>
      </c>
      <c r="W47" s="184"/>
      <c r="X47" s="184"/>
      <c r="Y47" s="226" t="s">
        <v>31</v>
      </c>
      <c r="AB47" s="330">
        <v>50.2</v>
      </c>
      <c r="AC47" s="184"/>
      <c r="AD47" s="184"/>
      <c r="AE47" s="331">
        <v>1200</v>
      </c>
      <c r="AF47" s="183"/>
      <c r="AG47" s="320"/>
      <c r="AH47" s="319">
        <v>50.27</v>
      </c>
      <c r="AI47" s="319"/>
      <c r="AJ47" s="319"/>
      <c r="AK47" s="324">
        <v>4569</v>
      </c>
    </row>
    <row r="48" spans="2:51" ht="12.75" customHeight="1">
      <c r="B48" s="4">
        <f t="shared" si="1"/>
        <v>41551</v>
      </c>
      <c r="C48" s="4"/>
      <c r="D48" s="230" t="s">
        <v>84</v>
      </c>
      <c r="E48" s="184"/>
      <c r="F48" s="184"/>
      <c r="G48" s="325" t="s">
        <v>84</v>
      </c>
      <c r="P48" s="230" t="s">
        <v>84</v>
      </c>
      <c r="Q48" s="184"/>
      <c r="R48" s="184"/>
      <c r="S48" s="325" t="s">
        <v>84</v>
      </c>
      <c r="AB48" s="230" t="s">
        <v>84</v>
      </c>
      <c r="AC48" s="184"/>
      <c r="AD48" s="184"/>
      <c r="AE48" s="325" t="s">
        <v>84</v>
      </c>
      <c r="AF48" s="183"/>
      <c r="AG48" s="320"/>
      <c r="AH48" s="320"/>
      <c r="AI48" s="320"/>
      <c r="AJ48" s="320"/>
      <c r="AK48" s="1"/>
    </row>
    <row r="49" spans="2:37" ht="12.75" customHeight="1">
      <c r="B49" s="4">
        <f t="shared" si="1"/>
        <v>41558</v>
      </c>
      <c r="C49" s="4"/>
      <c r="D49" s="230" t="s">
        <v>84</v>
      </c>
      <c r="E49" s="184"/>
      <c r="F49" s="184"/>
      <c r="G49" s="325" t="s">
        <v>84</v>
      </c>
      <c r="H49" s="183"/>
      <c r="I49" s="183"/>
      <c r="J49" s="183"/>
      <c r="K49" s="183"/>
      <c r="L49" s="183"/>
      <c r="M49" s="1"/>
      <c r="P49" s="230" t="s">
        <v>84</v>
      </c>
      <c r="Q49" s="184"/>
      <c r="R49" s="184"/>
      <c r="S49" s="325" t="s">
        <v>84</v>
      </c>
      <c r="T49" s="183"/>
      <c r="U49" s="183"/>
      <c r="V49" s="183"/>
      <c r="W49" s="183"/>
      <c r="X49" s="183"/>
      <c r="Y49" s="1"/>
      <c r="AB49" s="230" t="s">
        <v>84</v>
      </c>
      <c r="AC49" s="184"/>
      <c r="AD49" s="184"/>
      <c r="AE49" s="325" t="s">
        <v>84</v>
      </c>
      <c r="AF49" s="183"/>
      <c r="AG49" s="320"/>
      <c r="AH49" s="320"/>
      <c r="AI49" s="320"/>
      <c r="AJ49" s="320"/>
      <c r="AK49" s="1"/>
    </row>
    <row r="50" spans="2:37" ht="12.75" customHeight="1">
      <c r="B50" s="4">
        <f t="shared" si="1"/>
        <v>41565</v>
      </c>
      <c r="C50" s="4"/>
      <c r="D50" s="321" t="s">
        <v>31</v>
      </c>
      <c r="E50" s="326"/>
      <c r="F50" s="326"/>
      <c r="G50" s="334" t="s">
        <v>31</v>
      </c>
      <c r="H50" s="183"/>
      <c r="I50" s="320"/>
      <c r="J50" s="320"/>
      <c r="K50" s="320"/>
      <c r="L50" s="320"/>
      <c r="M50" s="1"/>
      <c r="P50" s="321" t="s">
        <v>31</v>
      </c>
      <c r="Q50" s="326"/>
      <c r="R50" s="326"/>
      <c r="S50" s="334" t="s">
        <v>31</v>
      </c>
      <c r="T50" s="183"/>
      <c r="U50" s="320"/>
      <c r="V50" s="320"/>
      <c r="W50" s="320"/>
      <c r="X50" s="320"/>
      <c r="Y50" s="1"/>
      <c r="AB50" s="321" t="s">
        <v>31</v>
      </c>
      <c r="AC50" s="326"/>
      <c r="AD50" s="326"/>
      <c r="AE50" s="334" t="s">
        <v>31</v>
      </c>
      <c r="AF50" s="183"/>
      <c r="AG50" s="320"/>
      <c r="AH50" s="320"/>
      <c r="AI50" s="320"/>
      <c r="AJ50" s="320"/>
      <c r="AK50" s="1"/>
    </row>
    <row r="51" spans="2:37" ht="12.75" customHeight="1">
      <c r="B51" s="4">
        <f t="shared" si="1"/>
        <v>41572</v>
      </c>
      <c r="C51" s="4"/>
      <c r="D51" s="330">
        <v>95.34</v>
      </c>
      <c r="E51" s="184"/>
      <c r="F51" s="184"/>
      <c r="G51" s="331">
        <v>149</v>
      </c>
      <c r="H51" s="183"/>
      <c r="I51" s="320"/>
      <c r="J51" s="230">
        <v>94.59</v>
      </c>
      <c r="K51" s="230"/>
      <c r="L51" s="230"/>
      <c r="M51" s="325">
        <v>330</v>
      </c>
      <c r="P51" s="321" t="s">
        <v>31</v>
      </c>
      <c r="Q51" s="326"/>
      <c r="R51" s="326"/>
      <c r="S51" s="334" t="s">
        <v>31</v>
      </c>
      <c r="T51" s="183"/>
      <c r="U51" s="320"/>
      <c r="V51" s="226" t="s">
        <v>31</v>
      </c>
      <c r="W51" s="184"/>
      <c r="X51" s="184"/>
      <c r="Y51" s="226" t="s">
        <v>31</v>
      </c>
      <c r="AB51" s="330">
        <v>42.41</v>
      </c>
      <c r="AC51" s="184"/>
      <c r="AD51" s="184"/>
      <c r="AE51" s="331">
        <v>1047</v>
      </c>
      <c r="AF51" s="183"/>
      <c r="AG51" s="320"/>
      <c r="AH51" s="230">
        <v>42.17</v>
      </c>
      <c r="AI51" s="230"/>
      <c r="AJ51" s="230"/>
      <c r="AK51" s="325">
        <v>2187</v>
      </c>
    </row>
    <row r="52" spans="2:37" ht="12.75" customHeight="1">
      <c r="B52" s="4">
        <f t="shared" si="1"/>
        <v>41579</v>
      </c>
      <c r="C52" s="4"/>
      <c r="D52" s="330">
        <v>91.84</v>
      </c>
      <c r="E52" s="184"/>
      <c r="F52" s="184"/>
      <c r="G52" s="331">
        <v>155</v>
      </c>
      <c r="H52" s="183"/>
      <c r="I52" s="320"/>
      <c r="J52" s="320"/>
      <c r="K52" s="320"/>
      <c r="L52" s="320"/>
      <c r="M52" s="1"/>
      <c r="P52" s="330">
        <v>48.52</v>
      </c>
      <c r="Q52" s="184"/>
      <c r="R52" s="184"/>
      <c r="S52" s="331">
        <v>330</v>
      </c>
      <c r="T52" s="183"/>
      <c r="U52" s="320"/>
      <c r="V52" s="320"/>
      <c r="W52" s="320"/>
      <c r="X52" s="320"/>
      <c r="Y52" s="1"/>
      <c r="AB52" s="330">
        <v>40.72</v>
      </c>
      <c r="AC52" s="184"/>
      <c r="AD52" s="184"/>
      <c r="AE52" s="331">
        <v>844</v>
      </c>
      <c r="AF52" s="183"/>
      <c r="AG52" s="320"/>
      <c r="AH52" s="320"/>
      <c r="AI52" s="320"/>
      <c r="AJ52" s="320"/>
      <c r="AK52" s="1"/>
    </row>
    <row r="53" spans="2:37" ht="12.75" customHeight="1">
      <c r="B53" s="4">
        <f t="shared" si="1"/>
        <v>41586</v>
      </c>
      <c r="C53" s="4"/>
      <c r="D53" s="330">
        <v>87.31</v>
      </c>
      <c r="E53" s="184"/>
      <c r="F53" s="184"/>
      <c r="G53" s="331">
        <v>159</v>
      </c>
      <c r="H53" s="183"/>
      <c r="I53" s="320"/>
      <c r="J53" s="320"/>
      <c r="K53" s="320"/>
      <c r="L53" s="320"/>
      <c r="M53" s="1"/>
      <c r="P53" s="330">
        <v>49.06</v>
      </c>
      <c r="Q53" s="184"/>
      <c r="R53" s="184"/>
      <c r="S53" s="331">
        <v>630</v>
      </c>
      <c r="T53" s="183"/>
      <c r="U53" s="320"/>
      <c r="V53" s="320"/>
      <c r="W53" s="320"/>
      <c r="X53" s="320"/>
      <c r="Y53" s="1"/>
      <c r="AB53" s="330">
        <v>38.4</v>
      </c>
      <c r="AC53" s="184"/>
      <c r="AD53" s="184"/>
      <c r="AE53" s="331">
        <v>1194</v>
      </c>
      <c r="AF53" s="183"/>
      <c r="AG53" s="320"/>
      <c r="AH53" s="320"/>
      <c r="AI53" s="320"/>
      <c r="AJ53" s="320"/>
      <c r="AK53" s="1"/>
    </row>
    <row r="54" spans="2:37" ht="12.75" customHeight="1">
      <c r="B54" s="4">
        <f t="shared" si="1"/>
        <v>41593</v>
      </c>
      <c r="C54" s="4"/>
      <c r="D54" s="330">
        <v>88.36</v>
      </c>
      <c r="E54" s="184"/>
      <c r="F54" s="184"/>
      <c r="G54" s="331">
        <v>144</v>
      </c>
      <c r="H54" s="183"/>
      <c r="I54" s="320"/>
      <c r="J54" s="320"/>
      <c r="K54" s="320"/>
      <c r="L54" s="320"/>
      <c r="M54" s="1"/>
      <c r="P54" s="330">
        <v>49.59</v>
      </c>
      <c r="Q54" s="184"/>
      <c r="R54" s="184"/>
      <c r="S54" s="331">
        <v>270</v>
      </c>
      <c r="T54" s="183"/>
      <c r="U54" s="320"/>
      <c r="V54" s="320"/>
      <c r="W54" s="320"/>
      <c r="X54" s="320"/>
      <c r="Y54" s="1"/>
      <c r="AB54" s="330">
        <v>38.26</v>
      </c>
      <c r="AC54" s="184"/>
      <c r="AD54" s="184"/>
      <c r="AE54" s="331">
        <v>860</v>
      </c>
      <c r="AF54" s="183"/>
      <c r="AG54" s="320"/>
      <c r="AH54" s="320"/>
      <c r="AI54" s="320"/>
      <c r="AJ54" s="320"/>
      <c r="AK54" s="1"/>
    </row>
    <row r="55" spans="2:37" ht="12.75" customHeight="1">
      <c r="B55" s="4">
        <f t="shared" si="1"/>
        <v>41600</v>
      </c>
      <c r="C55" s="4"/>
      <c r="D55" s="330">
        <v>89.53</v>
      </c>
      <c r="E55" s="184"/>
      <c r="F55" s="184"/>
      <c r="G55" s="331">
        <v>225</v>
      </c>
      <c r="H55" s="183"/>
      <c r="I55" s="320"/>
      <c r="J55" s="319"/>
      <c r="K55" s="319"/>
      <c r="L55" s="319"/>
      <c r="M55" s="324"/>
      <c r="P55" s="330">
        <v>49.07</v>
      </c>
      <c r="Q55" s="184"/>
      <c r="R55" s="184"/>
      <c r="S55" s="331">
        <v>218</v>
      </c>
      <c r="T55" s="183"/>
      <c r="U55" s="320"/>
      <c r="V55" s="226"/>
      <c r="W55" s="226"/>
      <c r="X55" s="226"/>
      <c r="Y55" s="7"/>
      <c r="AB55" s="330">
        <v>38.020000000000003</v>
      </c>
      <c r="AC55" s="184"/>
      <c r="AD55" s="184"/>
      <c r="AE55" s="331">
        <v>1145</v>
      </c>
      <c r="AF55" s="183"/>
      <c r="AG55" s="320"/>
      <c r="AH55" s="319"/>
      <c r="AI55" s="319"/>
      <c r="AJ55" s="319"/>
      <c r="AK55" s="324"/>
    </row>
    <row r="56" spans="2:37" ht="12.75" customHeight="1">
      <c r="B56" s="4">
        <f t="shared" si="1"/>
        <v>41607</v>
      </c>
      <c r="C56" s="4"/>
      <c r="D56" s="330">
        <v>89.1</v>
      </c>
      <c r="E56" s="184"/>
      <c r="F56" s="184"/>
      <c r="G56" s="331">
        <v>158</v>
      </c>
      <c r="H56" s="183"/>
      <c r="I56" s="320"/>
      <c r="J56" s="319">
        <v>88.64</v>
      </c>
      <c r="K56" s="319"/>
      <c r="L56" s="319"/>
      <c r="M56" s="324">
        <v>717</v>
      </c>
      <c r="P56" s="330">
        <v>48.82</v>
      </c>
      <c r="Q56" s="184"/>
      <c r="R56" s="184"/>
      <c r="S56" s="331">
        <v>144</v>
      </c>
      <c r="T56" s="183"/>
      <c r="U56" s="320"/>
      <c r="V56" s="330">
        <v>49.1</v>
      </c>
      <c r="W56" s="326"/>
      <c r="X56" s="326"/>
      <c r="Y56" s="331">
        <v>1442</v>
      </c>
      <c r="AB56" s="330">
        <v>37.89</v>
      </c>
      <c r="AC56" s="184"/>
      <c r="AD56" s="184"/>
      <c r="AE56" s="331">
        <v>776</v>
      </c>
      <c r="AF56" s="183"/>
      <c r="AG56" s="320"/>
      <c r="AH56" s="319">
        <v>38.22</v>
      </c>
      <c r="AI56" s="319"/>
      <c r="AJ56" s="319"/>
      <c r="AK56" s="324">
        <v>4174</v>
      </c>
    </row>
    <row r="57" spans="2:37" ht="12.75" customHeight="1">
      <c r="B57" s="4">
        <f t="shared" si="1"/>
        <v>41614</v>
      </c>
      <c r="C57" s="4"/>
      <c r="D57" s="330">
        <v>89.45</v>
      </c>
      <c r="E57" s="184"/>
      <c r="F57" s="184"/>
      <c r="G57" s="331">
        <v>191</v>
      </c>
      <c r="H57" s="183"/>
      <c r="I57" s="320"/>
      <c r="J57" s="320"/>
      <c r="K57" s="320"/>
      <c r="L57" s="320"/>
      <c r="M57" s="1"/>
      <c r="P57" s="330">
        <v>48.92</v>
      </c>
      <c r="Q57" s="184"/>
      <c r="R57" s="184"/>
      <c r="S57" s="331">
        <v>202</v>
      </c>
      <c r="T57" s="183"/>
      <c r="U57" s="320"/>
      <c r="V57" s="320"/>
      <c r="W57" s="320"/>
      <c r="X57" s="320"/>
      <c r="Y57" s="1"/>
      <c r="AB57" s="330">
        <v>37.44</v>
      </c>
      <c r="AC57" s="184"/>
      <c r="AD57" s="184"/>
      <c r="AE57" s="331">
        <v>1140</v>
      </c>
      <c r="AF57" s="183"/>
      <c r="AG57" s="320"/>
      <c r="AH57" s="320"/>
      <c r="AI57" s="320"/>
      <c r="AJ57" s="320"/>
      <c r="AK57" s="1"/>
    </row>
    <row r="58" spans="2:37" ht="12.75" customHeight="1">
      <c r="B58" s="4">
        <f t="shared" si="1"/>
        <v>41621</v>
      </c>
      <c r="C58" s="4"/>
      <c r="D58" s="330">
        <v>89.69</v>
      </c>
      <c r="E58" s="184"/>
      <c r="F58" s="184"/>
      <c r="G58" s="331">
        <v>231</v>
      </c>
      <c r="H58" s="183"/>
      <c r="I58" s="320"/>
      <c r="J58" s="320"/>
      <c r="K58" s="320"/>
      <c r="L58" s="320"/>
      <c r="M58" s="1"/>
      <c r="P58" s="330">
        <v>49.23</v>
      </c>
      <c r="Q58" s="184"/>
      <c r="R58" s="184"/>
      <c r="S58" s="331">
        <v>350</v>
      </c>
      <c r="T58" s="183"/>
      <c r="U58" s="320"/>
      <c r="V58" s="320"/>
      <c r="W58" s="320"/>
      <c r="X58" s="320"/>
      <c r="Y58" s="1"/>
      <c r="AB58" s="330">
        <v>36.83</v>
      </c>
      <c r="AC58" s="184"/>
      <c r="AD58" s="184"/>
      <c r="AE58" s="331">
        <v>1182</v>
      </c>
      <c r="AF58" s="183"/>
      <c r="AG58" s="320"/>
      <c r="AH58" s="320"/>
      <c r="AI58" s="320"/>
      <c r="AJ58" s="320"/>
      <c r="AK58" s="1"/>
    </row>
    <row r="59" spans="2:37" ht="12.75" customHeight="1">
      <c r="B59" s="4">
        <f t="shared" si="1"/>
        <v>41628</v>
      </c>
      <c r="C59" s="4"/>
      <c r="D59" s="330">
        <v>89</v>
      </c>
      <c r="E59" s="184"/>
      <c r="F59" s="184"/>
      <c r="G59" s="331">
        <v>209</v>
      </c>
      <c r="H59" s="183"/>
      <c r="I59" s="320"/>
      <c r="J59" s="320"/>
      <c r="K59" s="320"/>
      <c r="L59" s="320"/>
      <c r="M59" s="1"/>
      <c r="P59" s="330">
        <v>48.7</v>
      </c>
      <c r="Q59" s="184"/>
      <c r="R59" s="184"/>
      <c r="S59" s="331">
        <v>193</v>
      </c>
      <c r="T59" s="183"/>
      <c r="U59" s="320"/>
      <c r="V59" s="320"/>
      <c r="W59" s="320"/>
      <c r="X59" s="320"/>
      <c r="Y59" s="1"/>
      <c r="AB59" s="330">
        <v>36.869999999999997</v>
      </c>
      <c r="AC59" s="184"/>
      <c r="AD59" s="184"/>
      <c r="AE59" s="331">
        <v>1036</v>
      </c>
      <c r="AF59" s="183"/>
      <c r="AG59" s="320"/>
      <c r="AH59" s="320"/>
      <c r="AI59" s="320"/>
      <c r="AJ59" s="320"/>
      <c r="AK59" s="1"/>
    </row>
    <row r="60" spans="2:37" ht="12.75" customHeight="1">
      <c r="B60" s="4">
        <f t="shared" si="1"/>
        <v>41635</v>
      </c>
      <c r="C60" s="4"/>
      <c r="D60" s="330">
        <v>87.71</v>
      </c>
      <c r="E60" s="184"/>
      <c r="F60" s="184"/>
      <c r="G60" s="331">
        <v>182</v>
      </c>
      <c r="H60" s="183"/>
      <c r="I60" s="320"/>
      <c r="J60" s="319">
        <v>88.93</v>
      </c>
      <c r="K60" s="319"/>
      <c r="L60" s="319"/>
      <c r="M60" s="324">
        <v>891</v>
      </c>
      <c r="P60" s="330">
        <v>48.46</v>
      </c>
      <c r="Q60" s="184"/>
      <c r="R60" s="184"/>
      <c r="S60" s="331">
        <v>104</v>
      </c>
      <c r="T60" s="183"/>
      <c r="U60" s="320"/>
      <c r="V60" s="319">
        <v>48.81</v>
      </c>
      <c r="W60" s="319"/>
      <c r="X60" s="319"/>
      <c r="Y60" s="324">
        <v>1036</v>
      </c>
      <c r="AB60" s="330">
        <v>36.69</v>
      </c>
      <c r="AC60" s="184"/>
      <c r="AD60" s="184"/>
      <c r="AE60" s="331">
        <v>733</v>
      </c>
      <c r="AF60" s="183"/>
      <c r="AG60" s="320"/>
      <c r="AH60" s="319">
        <v>36.99</v>
      </c>
      <c r="AI60" s="319"/>
      <c r="AJ60" s="319"/>
      <c r="AK60" s="324">
        <v>4449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335"/>
      <c r="D62" s="320">
        <f>SUMPRODUCT(D9:D60,G9:G60)/SUM(G9:G60)</f>
        <v>93.97949441289613</v>
      </c>
      <c r="E62" s="320"/>
      <c r="F62" s="320"/>
      <c r="G62" s="1">
        <f>SUM(G9:G60)</f>
        <v>10918</v>
      </c>
      <c r="H62" s="183"/>
      <c r="I62" s="320"/>
      <c r="J62" s="320"/>
      <c r="K62" s="320"/>
      <c r="L62" s="320"/>
      <c r="M62" s="1"/>
      <c r="N62" s="6"/>
      <c r="O62" s="6"/>
      <c r="P62" s="339" t="s">
        <v>31</v>
      </c>
      <c r="Q62" s="339"/>
      <c r="R62" s="339"/>
      <c r="S62" s="7" t="s">
        <v>31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46.579659488127298</v>
      </c>
      <c r="AC62" s="320"/>
      <c r="AD62" s="320"/>
      <c r="AE62" s="1">
        <f>SUM(AE9:AE60)</f>
        <v>49778</v>
      </c>
      <c r="AF62" s="183"/>
      <c r="AG62" s="320"/>
      <c r="AH62" s="320"/>
      <c r="AI62" s="320"/>
      <c r="AJ62" s="320"/>
      <c r="AK62" s="1"/>
    </row>
    <row r="63" spans="2:37" ht="12.75" customHeight="1">
      <c r="B63" s="176">
        <v>2012</v>
      </c>
      <c r="C63" s="335"/>
      <c r="D63" s="320">
        <v>78.954700427960063</v>
      </c>
      <c r="E63" s="320"/>
      <c r="F63" s="320"/>
      <c r="G63" s="1">
        <v>12618</v>
      </c>
      <c r="H63" s="183"/>
      <c r="I63" s="320"/>
      <c r="J63" s="320"/>
      <c r="K63" s="320"/>
      <c r="L63" s="320"/>
      <c r="M63" s="1"/>
      <c r="N63" s="6"/>
      <c r="O63" s="6"/>
      <c r="P63" s="339" t="s">
        <v>31</v>
      </c>
      <c r="Q63" s="339"/>
      <c r="R63" s="339"/>
      <c r="S63" s="7" t="s">
        <v>31</v>
      </c>
      <c r="T63" s="183"/>
      <c r="U63" s="320"/>
      <c r="V63" s="320"/>
      <c r="W63" s="320"/>
      <c r="X63" s="320"/>
      <c r="Y63" s="1"/>
      <c r="Z63" s="6"/>
      <c r="AA63" s="6"/>
      <c r="AB63" s="320">
        <v>48.21124732203721</v>
      </c>
      <c r="AC63" s="320"/>
      <c r="AD63" s="320"/>
      <c r="AE63" s="1">
        <v>82152</v>
      </c>
      <c r="AF63" s="183"/>
      <c r="AG63" s="320"/>
      <c r="AH63" s="320"/>
      <c r="AI63" s="320"/>
      <c r="AJ63" s="320"/>
      <c r="AK63" s="1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330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338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>
      <c r="B68" s="6" t="s">
        <v>340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scale="92" orientation="portrait" r:id="rId1"/>
  <headerFooter>
    <oddFooter>&amp;C&amp;"Arial,Regular"&amp;10 &amp;9 55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B2:AX71"/>
  <sheetViews>
    <sheetView zoomScaleNormal="100" workbookViewId="0">
      <selection activeCell="AN38" sqref="AN38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6.5" style="2" bestFit="1" customWidth="1"/>
    <col min="8" max="8" width="0.37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875" style="2" customWidth="1"/>
    <col min="14" max="14" width="0.375" style="2" customWidth="1"/>
    <col min="15" max="15" width="0.75" style="2" customWidth="1"/>
    <col min="16" max="16" width="5.375" style="181" customWidth="1"/>
    <col min="17" max="17" width="1.125" style="2" customWidth="1"/>
    <col min="18" max="18" width="0.75" style="2" customWidth="1"/>
    <col min="19" max="19" width="5.875" style="2" customWidth="1"/>
    <col min="20" max="20" width="0.37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875" style="2" customWidth="1"/>
    <col min="26" max="26" width="0.375" style="2" customWidth="1"/>
    <col min="27" max="27" width="0.75" style="2" customWidth="1"/>
    <col min="28" max="28" width="5.375" style="181" customWidth="1"/>
    <col min="29" max="29" width="1.125" style="2" customWidth="1"/>
    <col min="30" max="30" width="0.75" style="2" customWidth="1"/>
    <col min="31" max="31" width="5.875" style="2" customWidth="1"/>
    <col min="32" max="32" width="0.375" style="2" customWidth="1"/>
    <col min="33" max="33" width="0.75" style="2" customWidth="1"/>
    <col min="34" max="34" width="5.375" style="2" customWidth="1"/>
    <col min="35" max="35" width="1.5" style="2" customWidth="1"/>
    <col min="36" max="36" width="0.75" style="2" customWidth="1"/>
    <col min="37" max="37" width="5.875" style="2" customWidth="1"/>
    <col min="38" max="38" width="0.375" style="2" customWidth="1"/>
    <col min="39" max="16384" width="9" style="2"/>
  </cols>
  <sheetData>
    <row r="2" spans="2:50">
      <c r="D2" s="181" t="s">
        <v>341</v>
      </c>
    </row>
    <row r="3" spans="2:50">
      <c r="D3" s="181" t="s">
        <v>326</v>
      </c>
    </row>
    <row r="4" spans="2:50">
      <c r="D4" s="181" t="s">
        <v>342</v>
      </c>
    </row>
    <row r="5" spans="2:50" ht="5.25" customHeight="1">
      <c r="M5" s="19"/>
      <c r="N5" s="19"/>
      <c r="O5" s="19"/>
      <c r="Y5" s="19"/>
      <c r="Z5" s="19"/>
      <c r="AA5" s="19"/>
      <c r="AK5" s="19"/>
      <c r="AL5" s="19"/>
    </row>
    <row r="6" spans="2:50" ht="12.75" customHeight="1">
      <c r="D6" s="161" t="s">
        <v>343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344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319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</row>
    <row r="7" spans="2:50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</row>
    <row r="8" spans="2:50" ht="2.25" customHeight="1">
      <c r="E8" s="3"/>
      <c r="F8" s="3"/>
      <c r="G8" s="3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3"/>
      <c r="AI8" s="3"/>
      <c r="AJ8" s="3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</row>
    <row r="9" spans="2:50" ht="12.75" customHeight="1">
      <c r="B9" s="4">
        <v>41278</v>
      </c>
      <c r="C9" s="4"/>
      <c r="D9" s="319">
        <v>49.64</v>
      </c>
      <c r="E9" s="184"/>
      <c r="F9" s="184"/>
      <c r="G9" s="184">
        <v>704</v>
      </c>
      <c r="H9" s="183"/>
      <c r="I9" s="320"/>
      <c r="J9" s="323"/>
      <c r="K9" s="3"/>
      <c r="L9" s="320"/>
      <c r="M9" s="172"/>
      <c r="P9" s="226" t="s">
        <v>31</v>
      </c>
      <c r="Q9" s="326"/>
      <c r="R9" s="326"/>
      <c r="S9" s="226" t="s">
        <v>31</v>
      </c>
      <c r="T9" s="183"/>
      <c r="U9" s="320"/>
      <c r="V9" s="323"/>
      <c r="W9" s="3"/>
      <c r="X9" s="320"/>
      <c r="Y9" s="172"/>
      <c r="AB9" s="319">
        <v>197.29</v>
      </c>
      <c r="AC9" s="184"/>
      <c r="AD9" s="184"/>
      <c r="AE9" s="184">
        <v>70</v>
      </c>
      <c r="AF9" s="183"/>
      <c r="AG9" s="320"/>
      <c r="AH9" s="323"/>
      <c r="AI9" s="3"/>
      <c r="AJ9" s="320"/>
      <c r="AK9" s="17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</row>
    <row r="10" spans="2:50" ht="12.75" customHeight="1">
      <c r="B10" s="4">
        <f t="shared" ref="B10:B16" si="0">B9+7</f>
        <v>41285</v>
      </c>
      <c r="C10" s="4"/>
      <c r="D10" s="319">
        <v>49.31</v>
      </c>
      <c r="E10" s="184"/>
      <c r="F10" s="184"/>
      <c r="G10" s="324">
        <v>1141</v>
      </c>
      <c r="H10" s="183"/>
      <c r="I10" s="320"/>
      <c r="J10" s="323"/>
      <c r="K10" s="3"/>
      <c r="L10" s="320"/>
      <c r="M10" s="172"/>
      <c r="P10" s="319">
        <v>191.17</v>
      </c>
      <c r="Q10" s="184"/>
      <c r="R10" s="184"/>
      <c r="S10" s="184">
        <v>87</v>
      </c>
      <c r="T10" s="183"/>
      <c r="U10" s="320"/>
      <c r="V10" s="323"/>
      <c r="W10" s="3"/>
      <c r="X10" s="320"/>
      <c r="Y10" s="172"/>
      <c r="AB10" s="319">
        <v>205.6</v>
      </c>
      <c r="AC10" s="184"/>
      <c r="AD10" s="184"/>
      <c r="AE10" s="184">
        <v>75</v>
      </c>
      <c r="AF10" s="183"/>
      <c r="AG10" s="320"/>
      <c r="AH10" s="323"/>
      <c r="AI10" s="3"/>
      <c r="AJ10" s="320"/>
      <c r="AK10" s="17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</row>
    <row r="11" spans="2:50" ht="12.75" customHeight="1">
      <c r="B11" s="4">
        <f t="shared" si="0"/>
        <v>41292</v>
      </c>
      <c r="C11" s="4"/>
      <c r="D11" s="319">
        <v>49.11</v>
      </c>
      <c r="E11" s="184"/>
      <c r="F11" s="184"/>
      <c r="G11" s="324">
        <v>1316</v>
      </c>
      <c r="H11" s="183"/>
      <c r="I11" s="320"/>
      <c r="J11" s="323"/>
      <c r="K11" s="3"/>
      <c r="L11" s="320"/>
      <c r="M11" s="172"/>
      <c r="P11" s="319">
        <v>195.42</v>
      </c>
      <c r="Q11" s="184"/>
      <c r="R11" s="184"/>
      <c r="S11" s="184">
        <v>95</v>
      </c>
      <c r="T11" s="183"/>
      <c r="U11" s="320"/>
      <c r="V11" s="323"/>
      <c r="W11" s="3"/>
      <c r="X11" s="320"/>
      <c r="Y11" s="172"/>
      <c r="AB11" s="319">
        <v>212.2</v>
      </c>
      <c r="AC11" s="184"/>
      <c r="AD11" s="184"/>
      <c r="AE11" s="184">
        <v>75</v>
      </c>
      <c r="AF11" s="183"/>
      <c r="AG11" s="320"/>
      <c r="AH11" s="323"/>
      <c r="AI11" s="3"/>
      <c r="AJ11" s="320"/>
      <c r="AK11" s="17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</row>
    <row r="12" spans="2:50" ht="12.75" customHeight="1">
      <c r="B12" s="4">
        <f t="shared" si="0"/>
        <v>41299</v>
      </c>
      <c r="C12" s="4"/>
      <c r="D12" s="230">
        <v>49.6</v>
      </c>
      <c r="E12" s="184"/>
      <c r="F12" s="184"/>
      <c r="G12" s="325">
        <v>1099</v>
      </c>
      <c r="H12" s="183"/>
      <c r="I12" s="320"/>
      <c r="J12" s="228">
        <v>49.45</v>
      </c>
      <c r="K12" s="231"/>
      <c r="L12" s="231"/>
      <c r="M12" s="325">
        <v>5048</v>
      </c>
      <c r="P12" s="230">
        <v>192.43</v>
      </c>
      <c r="Q12" s="184"/>
      <c r="R12" s="184"/>
      <c r="S12" s="325">
        <v>70</v>
      </c>
      <c r="T12" s="183"/>
      <c r="U12" s="320"/>
      <c r="V12" s="228">
        <v>192.13</v>
      </c>
      <c r="W12" s="231"/>
      <c r="X12" s="231"/>
      <c r="Y12" s="325">
        <v>387</v>
      </c>
      <c r="AB12" s="230">
        <v>209.79</v>
      </c>
      <c r="AC12" s="184"/>
      <c r="AD12" s="184"/>
      <c r="AE12" s="325">
        <v>61</v>
      </c>
      <c r="AF12" s="183"/>
      <c r="AG12" s="320"/>
      <c r="AH12" s="228">
        <v>206.87</v>
      </c>
      <c r="AI12" s="231"/>
      <c r="AJ12" s="231"/>
      <c r="AK12" s="325">
        <v>500</v>
      </c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</row>
    <row r="13" spans="2:50" ht="12.75" customHeight="1">
      <c r="B13" s="4">
        <f t="shared" si="0"/>
        <v>41306</v>
      </c>
      <c r="C13" s="4"/>
      <c r="D13" s="319">
        <v>49.74</v>
      </c>
      <c r="E13" s="184"/>
      <c r="F13" s="184"/>
      <c r="G13" s="324">
        <v>1101</v>
      </c>
      <c r="H13" s="183"/>
      <c r="I13" s="320"/>
      <c r="J13" s="320"/>
      <c r="K13" s="320"/>
      <c r="L13" s="320"/>
      <c r="M13" s="1"/>
      <c r="P13" s="230">
        <v>196.38</v>
      </c>
      <c r="Q13" s="184"/>
      <c r="R13" s="184"/>
      <c r="S13" s="184">
        <v>130</v>
      </c>
      <c r="T13" s="183"/>
      <c r="U13" s="320"/>
      <c r="V13" s="320"/>
      <c r="W13" s="320"/>
      <c r="X13" s="320"/>
      <c r="Y13" s="1"/>
      <c r="AB13" s="230">
        <v>207.05</v>
      </c>
      <c r="AC13" s="184"/>
      <c r="AD13" s="184"/>
      <c r="AE13" s="184">
        <v>259</v>
      </c>
      <c r="AF13" s="183"/>
      <c r="AG13" s="320"/>
      <c r="AH13" s="320"/>
      <c r="AI13" s="320"/>
      <c r="AJ13" s="320"/>
      <c r="AK13" s="1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</row>
    <row r="14" spans="2:50" ht="12.75" customHeight="1">
      <c r="B14" s="4">
        <f t="shared" si="0"/>
        <v>41313</v>
      </c>
      <c r="C14" s="4"/>
      <c r="D14" s="319">
        <v>49.42</v>
      </c>
      <c r="E14" s="184"/>
      <c r="F14" s="184"/>
      <c r="G14" s="324">
        <v>1381</v>
      </c>
      <c r="H14" s="183"/>
      <c r="I14" s="320"/>
      <c r="J14" s="320"/>
      <c r="K14" s="320"/>
      <c r="L14" s="320"/>
      <c r="M14" s="1"/>
      <c r="P14" s="230">
        <v>168.55</v>
      </c>
      <c r="Q14" s="184"/>
      <c r="R14" s="184"/>
      <c r="S14" s="184">
        <v>155</v>
      </c>
      <c r="T14" s="183"/>
      <c r="U14" s="320"/>
      <c r="V14" s="320"/>
      <c r="W14" s="320"/>
      <c r="X14" s="320"/>
      <c r="Y14" s="1"/>
      <c r="AB14" s="230">
        <v>182.04</v>
      </c>
      <c r="AC14" s="184"/>
      <c r="AD14" s="184"/>
      <c r="AE14" s="184">
        <v>152</v>
      </c>
      <c r="AF14" s="183"/>
      <c r="AG14" s="320"/>
      <c r="AH14" s="320"/>
      <c r="AI14" s="320"/>
      <c r="AJ14" s="320"/>
      <c r="AK14" s="1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</row>
    <row r="15" spans="2:50" ht="12.75" customHeight="1">
      <c r="B15" s="4">
        <f t="shared" si="0"/>
        <v>41320</v>
      </c>
      <c r="C15" s="4"/>
      <c r="D15" s="319">
        <v>49.25</v>
      </c>
      <c r="E15" s="184"/>
      <c r="F15" s="184"/>
      <c r="G15" s="324">
        <v>1383</v>
      </c>
      <c r="H15" s="183"/>
      <c r="I15" s="320"/>
      <c r="J15" s="320"/>
      <c r="K15" s="320"/>
      <c r="L15" s="320"/>
      <c r="M15" s="1"/>
      <c r="P15" s="319">
        <v>138.37</v>
      </c>
      <c r="Q15" s="184"/>
      <c r="R15" s="184"/>
      <c r="S15" s="184">
        <v>89</v>
      </c>
      <c r="T15" s="183"/>
      <c r="U15" s="320"/>
      <c r="V15" s="320"/>
      <c r="W15" s="320"/>
      <c r="X15" s="320"/>
      <c r="Y15" s="1"/>
      <c r="AB15" s="319">
        <v>165.95</v>
      </c>
      <c r="AC15" s="184"/>
      <c r="AD15" s="184"/>
      <c r="AE15" s="184">
        <v>105</v>
      </c>
      <c r="AF15" s="183"/>
      <c r="AG15" s="320"/>
      <c r="AH15" s="320"/>
      <c r="AI15" s="320"/>
      <c r="AJ15" s="320"/>
      <c r="AK15" s="1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</row>
    <row r="16" spans="2:50" ht="12.75" customHeight="1">
      <c r="B16" s="4">
        <f t="shared" si="0"/>
        <v>41327</v>
      </c>
      <c r="C16" s="4"/>
      <c r="D16" s="319">
        <v>49.13</v>
      </c>
      <c r="E16" s="184"/>
      <c r="F16" s="184"/>
      <c r="G16" s="324">
        <v>1124</v>
      </c>
      <c r="H16" s="183"/>
      <c r="I16" s="320"/>
      <c r="J16" s="228">
        <v>49.3</v>
      </c>
      <c r="K16" s="231"/>
      <c r="L16" s="231"/>
      <c r="M16" s="325">
        <v>5254</v>
      </c>
      <c r="P16" s="319">
        <v>135.72999999999999</v>
      </c>
      <c r="Q16" s="184"/>
      <c r="R16" s="184"/>
      <c r="S16" s="324">
        <v>76</v>
      </c>
      <c r="T16" s="183"/>
      <c r="U16" s="320"/>
      <c r="V16" s="228">
        <v>155.06</v>
      </c>
      <c r="W16" s="231"/>
      <c r="X16" s="231"/>
      <c r="Y16" s="325">
        <v>440</v>
      </c>
      <c r="AB16" s="319">
        <v>161.88</v>
      </c>
      <c r="AC16" s="184"/>
      <c r="AD16" s="184"/>
      <c r="AE16" s="324">
        <v>80</v>
      </c>
      <c r="AF16" s="183"/>
      <c r="AG16" s="320"/>
      <c r="AH16" s="228">
        <v>172.35</v>
      </c>
      <c r="AI16" s="231"/>
      <c r="AJ16" s="231"/>
      <c r="AK16" s="325">
        <v>418</v>
      </c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</row>
    <row r="17" spans="2:50" ht="12.75" customHeight="1">
      <c r="B17" s="4">
        <f>B16+7</f>
        <v>41334</v>
      </c>
      <c r="C17" s="4"/>
      <c r="D17" s="319">
        <v>49.39</v>
      </c>
      <c r="E17" s="184"/>
      <c r="F17" s="184"/>
      <c r="G17" s="324">
        <v>1371</v>
      </c>
      <c r="H17" s="183"/>
      <c r="I17" s="320"/>
      <c r="P17" s="319">
        <v>134.71</v>
      </c>
      <c r="Q17" s="184"/>
      <c r="R17" s="184"/>
      <c r="S17" s="184">
        <v>85</v>
      </c>
      <c r="T17" s="183"/>
      <c r="U17" s="320"/>
      <c r="V17" s="320"/>
      <c r="W17" s="320"/>
      <c r="X17" s="320"/>
      <c r="Y17" s="1"/>
      <c r="AB17" s="319">
        <v>158.69999999999999</v>
      </c>
      <c r="AC17" s="184"/>
      <c r="AD17" s="184"/>
      <c r="AE17" s="184">
        <v>71</v>
      </c>
      <c r="AF17" s="183"/>
      <c r="AG17" s="320"/>
      <c r="AH17" s="320"/>
      <c r="AI17" s="320"/>
      <c r="AJ17" s="320"/>
      <c r="AK17" s="1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</row>
    <row r="18" spans="2:50" ht="12.75" customHeight="1">
      <c r="B18" s="4">
        <f t="shared" ref="B18:B60" si="1">B17+7</f>
        <v>41341</v>
      </c>
      <c r="C18" s="4"/>
      <c r="D18" s="319">
        <v>50.49</v>
      </c>
      <c r="E18" s="184"/>
      <c r="F18" s="184"/>
      <c r="G18" s="324">
        <v>1204</v>
      </c>
      <c r="J18" s="320"/>
      <c r="K18" s="320"/>
      <c r="L18" s="320"/>
      <c r="M18" s="1"/>
      <c r="P18" s="319">
        <v>139.80000000000001</v>
      </c>
      <c r="Q18" s="184"/>
      <c r="R18" s="184"/>
      <c r="S18" s="184">
        <v>75</v>
      </c>
      <c r="T18" s="183"/>
      <c r="U18" s="320"/>
      <c r="V18" s="320"/>
      <c r="W18" s="320"/>
      <c r="X18" s="320"/>
      <c r="Y18" s="1"/>
      <c r="AB18" s="319">
        <v>167.31</v>
      </c>
      <c r="AC18" s="184"/>
      <c r="AD18" s="184"/>
      <c r="AE18" s="184">
        <v>61</v>
      </c>
      <c r="AF18" s="183"/>
      <c r="AG18" s="320"/>
      <c r="AH18" s="320"/>
      <c r="AI18" s="320"/>
      <c r="AJ18" s="320"/>
      <c r="AK18" s="1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</row>
    <row r="19" spans="2:50" ht="12.75" customHeight="1">
      <c r="B19" s="4">
        <f t="shared" si="1"/>
        <v>41348</v>
      </c>
      <c r="C19" s="4"/>
      <c r="D19" s="319">
        <v>50.44</v>
      </c>
      <c r="E19" s="184"/>
      <c r="F19" s="184"/>
      <c r="G19" s="324">
        <v>1049</v>
      </c>
      <c r="H19" s="183"/>
      <c r="I19" s="320"/>
      <c r="J19" s="320"/>
      <c r="K19" s="320"/>
      <c r="L19" s="320"/>
      <c r="M19" s="1"/>
      <c r="P19" s="319">
        <v>146.13999999999999</v>
      </c>
      <c r="Q19" s="184"/>
      <c r="R19" s="184"/>
      <c r="S19" s="184">
        <v>105</v>
      </c>
      <c r="T19" s="183"/>
      <c r="U19" s="320"/>
      <c r="V19" s="320"/>
      <c r="W19" s="320"/>
      <c r="X19" s="320"/>
      <c r="Y19" s="1"/>
      <c r="AB19" s="226" t="s">
        <v>31</v>
      </c>
      <c r="AC19" s="226"/>
      <c r="AD19" s="226"/>
      <c r="AE19" s="226" t="s">
        <v>31</v>
      </c>
      <c r="AF19" s="183"/>
      <c r="AG19" s="320"/>
      <c r="AH19" s="320"/>
      <c r="AI19" s="320"/>
      <c r="AJ19" s="320"/>
      <c r="AK19" s="1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</row>
    <row r="20" spans="2:50" ht="12.75" customHeight="1">
      <c r="B20" s="4">
        <f t="shared" si="1"/>
        <v>41355</v>
      </c>
      <c r="C20" s="4"/>
      <c r="D20" s="319">
        <v>51.56</v>
      </c>
      <c r="E20" s="184"/>
      <c r="F20" s="184"/>
      <c r="G20" s="324">
        <v>1189</v>
      </c>
      <c r="H20" s="183"/>
      <c r="I20" s="320"/>
      <c r="J20" s="320"/>
      <c r="K20" s="320"/>
      <c r="L20" s="320"/>
      <c r="M20" s="1"/>
      <c r="P20" s="319">
        <v>147.83000000000001</v>
      </c>
      <c r="Q20" s="184"/>
      <c r="R20" s="184"/>
      <c r="S20" s="184">
        <v>115</v>
      </c>
      <c r="T20" s="183"/>
      <c r="U20" s="320"/>
      <c r="V20" s="320"/>
      <c r="W20" s="320"/>
      <c r="X20" s="320"/>
      <c r="Y20" s="1"/>
      <c r="AB20" s="319">
        <v>170.63</v>
      </c>
      <c r="AC20" s="184"/>
      <c r="AD20" s="184"/>
      <c r="AE20" s="184">
        <v>152</v>
      </c>
      <c r="AF20" s="183"/>
      <c r="AG20" s="320"/>
      <c r="AH20" s="321"/>
      <c r="AI20" s="321"/>
      <c r="AJ20" s="321"/>
      <c r="AK20" s="32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</row>
    <row r="21" spans="2:50" ht="12.75" customHeight="1">
      <c r="B21" s="4">
        <f t="shared" si="1"/>
        <v>41362</v>
      </c>
      <c r="C21" s="4"/>
      <c r="D21" s="319">
        <v>51.51</v>
      </c>
      <c r="E21" s="184"/>
      <c r="F21" s="184"/>
      <c r="G21" s="324">
        <v>1153</v>
      </c>
      <c r="H21" s="183"/>
      <c r="I21" s="320"/>
      <c r="J21" s="228">
        <v>50.95</v>
      </c>
      <c r="K21" s="231"/>
      <c r="L21" s="231"/>
      <c r="M21" s="325">
        <v>4823</v>
      </c>
      <c r="P21" s="319">
        <v>145.71</v>
      </c>
      <c r="Q21" s="184"/>
      <c r="R21" s="184"/>
      <c r="S21" s="184">
        <v>85</v>
      </c>
      <c r="T21" s="183"/>
      <c r="U21" s="320"/>
      <c r="V21" s="228">
        <v>144.91</v>
      </c>
      <c r="W21" s="231"/>
      <c r="X21" s="231"/>
      <c r="Y21" s="325">
        <v>395</v>
      </c>
      <c r="AB21" s="319">
        <v>155.94</v>
      </c>
      <c r="AC21" s="184"/>
      <c r="AD21" s="184"/>
      <c r="AE21" s="184">
        <v>95</v>
      </c>
      <c r="AF21" s="183"/>
      <c r="AG21" s="320"/>
      <c r="AH21" s="228">
        <v>165.26</v>
      </c>
      <c r="AI21" s="231"/>
      <c r="AJ21" s="231"/>
      <c r="AK21" s="325">
        <v>392</v>
      </c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</row>
    <row r="22" spans="2:50" ht="12.75" customHeight="1">
      <c r="B22" s="4">
        <f t="shared" si="1"/>
        <v>41369</v>
      </c>
      <c r="C22" s="4"/>
      <c r="D22" s="319">
        <v>51.63</v>
      </c>
      <c r="E22" s="184"/>
      <c r="F22" s="184"/>
      <c r="G22" s="184">
        <v>922</v>
      </c>
      <c r="H22" s="183"/>
      <c r="I22" s="183"/>
      <c r="J22" s="183"/>
      <c r="K22" s="183"/>
      <c r="L22" s="183"/>
      <c r="M22" s="1"/>
      <c r="P22" s="319">
        <v>111.35</v>
      </c>
      <c r="Q22" s="184"/>
      <c r="R22" s="184"/>
      <c r="S22" s="184">
        <v>185</v>
      </c>
      <c r="T22" s="183"/>
      <c r="U22" s="183"/>
      <c r="V22" s="183"/>
      <c r="W22" s="183"/>
      <c r="X22" s="183"/>
      <c r="Y22" s="1"/>
      <c r="AB22" s="319">
        <v>131.79</v>
      </c>
      <c r="AC22" s="184"/>
      <c r="AD22" s="184"/>
      <c r="AE22" s="319">
        <v>140</v>
      </c>
      <c r="AF22" s="183"/>
      <c r="AG22" s="320"/>
      <c r="AH22" s="320"/>
      <c r="AI22" s="320"/>
      <c r="AJ22" s="320"/>
      <c r="AK22" s="1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</row>
    <row r="23" spans="2:50" ht="12.75" customHeight="1">
      <c r="B23" s="4">
        <f t="shared" si="1"/>
        <v>41376</v>
      </c>
      <c r="C23" s="4"/>
      <c r="D23" s="319">
        <v>52.36</v>
      </c>
      <c r="E23" s="184"/>
      <c r="F23" s="184"/>
      <c r="G23" s="324">
        <v>1242</v>
      </c>
      <c r="H23" s="183"/>
      <c r="I23" s="183"/>
      <c r="J23" s="183"/>
      <c r="K23" s="183"/>
      <c r="L23" s="183"/>
      <c r="M23" s="1"/>
      <c r="P23" s="319">
        <v>107.32</v>
      </c>
      <c r="Q23" s="184"/>
      <c r="R23" s="184"/>
      <c r="S23" s="184">
        <v>99</v>
      </c>
      <c r="T23" s="183"/>
      <c r="U23" s="183"/>
      <c r="V23" s="183"/>
      <c r="W23" s="183"/>
      <c r="X23" s="183"/>
      <c r="Y23" s="1"/>
      <c r="AB23" s="319">
        <v>136.19999999999999</v>
      </c>
      <c r="AC23" s="184"/>
      <c r="AD23" s="184"/>
      <c r="AE23" s="319">
        <v>75</v>
      </c>
      <c r="AF23" s="183"/>
      <c r="AG23" s="320"/>
      <c r="AH23" s="320"/>
      <c r="AI23" s="320"/>
      <c r="AJ23" s="320"/>
      <c r="AK23" s="1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</row>
    <row r="24" spans="2:50" ht="12.75" customHeight="1">
      <c r="B24" s="4">
        <f t="shared" si="1"/>
        <v>41383</v>
      </c>
      <c r="C24" s="4"/>
      <c r="D24" s="319">
        <v>52.65</v>
      </c>
      <c r="E24" s="184"/>
      <c r="F24" s="184"/>
      <c r="G24" s="324">
        <v>1046</v>
      </c>
      <c r="H24" s="183"/>
      <c r="I24" s="320"/>
      <c r="J24" s="320"/>
      <c r="K24" s="320"/>
      <c r="L24" s="320"/>
      <c r="M24" s="1"/>
      <c r="P24" s="319">
        <v>122.8</v>
      </c>
      <c r="Q24" s="184"/>
      <c r="R24" s="184"/>
      <c r="S24" s="184">
        <v>75</v>
      </c>
      <c r="T24" s="183"/>
      <c r="U24" s="320"/>
      <c r="V24" s="320"/>
      <c r="W24" s="320"/>
      <c r="X24" s="320"/>
      <c r="Y24" s="1"/>
      <c r="AB24" s="319">
        <v>143.80000000000001</v>
      </c>
      <c r="AC24" s="184"/>
      <c r="AD24" s="184"/>
      <c r="AE24" s="184">
        <v>75</v>
      </c>
      <c r="AF24" s="183"/>
      <c r="AG24" s="320"/>
      <c r="AH24" s="320"/>
      <c r="AI24" s="320"/>
      <c r="AJ24" s="320"/>
      <c r="AK24" s="1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</row>
    <row r="25" spans="2:50" ht="12.75" customHeight="1">
      <c r="B25" s="4">
        <f t="shared" si="1"/>
        <v>41390</v>
      </c>
      <c r="C25" s="4"/>
      <c r="D25" s="319">
        <v>52.83</v>
      </c>
      <c r="E25" s="184"/>
      <c r="F25" s="184"/>
      <c r="G25" s="324">
        <v>1100</v>
      </c>
      <c r="H25" s="183"/>
      <c r="I25" s="320"/>
      <c r="J25" s="228">
        <v>52.34</v>
      </c>
      <c r="K25" s="231"/>
      <c r="L25" s="231"/>
      <c r="M25" s="325">
        <v>4662</v>
      </c>
      <c r="P25" s="319">
        <v>113.96</v>
      </c>
      <c r="Q25" s="184"/>
      <c r="R25" s="184"/>
      <c r="S25" s="184">
        <v>130</v>
      </c>
      <c r="T25" s="183"/>
      <c r="U25" s="320"/>
      <c r="V25" s="228">
        <v>112.25</v>
      </c>
      <c r="W25" s="231"/>
      <c r="X25" s="231"/>
      <c r="Y25" s="325">
        <v>539</v>
      </c>
      <c r="AB25" s="319">
        <v>148.77000000000001</v>
      </c>
      <c r="AC25" s="184"/>
      <c r="AD25" s="184"/>
      <c r="AE25" s="184">
        <v>132</v>
      </c>
      <c r="AF25" s="183"/>
      <c r="AG25" s="320"/>
      <c r="AH25" s="228">
        <v>139.69</v>
      </c>
      <c r="AI25" s="231"/>
      <c r="AJ25" s="231"/>
      <c r="AK25" s="325">
        <v>452</v>
      </c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</row>
    <row r="26" spans="2:50" ht="12.75" customHeight="1">
      <c r="B26" s="4">
        <f t="shared" si="1"/>
        <v>41397</v>
      </c>
      <c r="C26" s="4"/>
      <c r="D26" s="319">
        <v>52.18</v>
      </c>
      <c r="E26" s="184"/>
      <c r="F26" s="184"/>
      <c r="G26" s="324">
        <v>1015</v>
      </c>
      <c r="H26" s="183"/>
      <c r="I26" s="320"/>
      <c r="J26" s="320"/>
      <c r="K26" s="320"/>
      <c r="L26" s="320"/>
      <c r="M26" s="1"/>
      <c r="P26" s="226" t="s">
        <v>31</v>
      </c>
      <c r="Q26" s="326"/>
      <c r="R26" s="326"/>
      <c r="S26" s="226" t="s">
        <v>31</v>
      </c>
      <c r="T26" s="183"/>
      <c r="U26" s="320"/>
      <c r="V26" s="320"/>
      <c r="W26" s="320"/>
      <c r="X26" s="320"/>
      <c r="Y26" s="1"/>
      <c r="AB26" s="226" t="s">
        <v>31</v>
      </c>
      <c r="AC26" s="326"/>
      <c r="AD26" s="326"/>
      <c r="AE26" s="226" t="s">
        <v>31</v>
      </c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</row>
    <row r="27" spans="2:50" ht="12.75" customHeight="1">
      <c r="B27" s="4">
        <f t="shared" si="1"/>
        <v>41404</v>
      </c>
      <c r="C27" s="4"/>
      <c r="D27" s="319">
        <v>52.08</v>
      </c>
      <c r="E27" s="184"/>
      <c r="F27" s="184"/>
      <c r="G27" s="324">
        <v>1274</v>
      </c>
      <c r="H27" s="183"/>
      <c r="I27" s="320"/>
      <c r="J27" s="320"/>
      <c r="K27" s="320"/>
      <c r="L27" s="320"/>
      <c r="M27" s="1"/>
      <c r="P27" s="319">
        <v>115</v>
      </c>
      <c r="Q27" s="184"/>
      <c r="R27" s="184"/>
      <c r="S27" s="324">
        <v>125</v>
      </c>
      <c r="T27" s="183"/>
      <c r="U27" s="320"/>
      <c r="V27" s="320"/>
      <c r="W27" s="320"/>
      <c r="X27" s="320"/>
      <c r="Y27" s="1"/>
      <c r="AB27" s="319">
        <v>131.63</v>
      </c>
      <c r="AC27" s="184"/>
      <c r="AD27" s="184"/>
      <c r="AE27" s="324">
        <v>95</v>
      </c>
      <c r="AF27" s="183"/>
      <c r="AG27" s="320"/>
      <c r="AH27" s="320"/>
      <c r="AI27" s="320"/>
      <c r="AJ27" s="320"/>
      <c r="AK27" s="1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</row>
    <row r="28" spans="2:50" ht="12.75" customHeight="1">
      <c r="B28" s="4">
        <f t="shared" si="1"/>
        <v>41411</v>
      </c>
      <c r="C28" s="4"/>
      <c r="D28" s="319">
        <v>53.23</v>
      </c>
      <c r="E28" s="184"/>
      <c r="F28" s="184"/>
      <c r="G28" s="324">
        <v>1199</v>
      </c>
      <c r="H28" s="183"/>
      <c r="I28" s="320"/>
      <c r="J28" s="320"/>
      <c r="K28" s="320"/>
      <c r="L28" s="320"/>
      <c r="M28" s="1"/>
      <c r="P28" s="319">
        <v>126.25</v>
      </c>
      <c r="Q28" s="184"/>
      <c r="R28" s="184"/>
      <c r="S28" s="324">
        <v>127</v>
      </c>
      <c r="T28" s="183"/>
      <c r="U28" s="320"/>
      <c r="V28" s="320"/>
      <c r="W28" s="320"/>
      <c r="X28" s="320"/>
      <c r="Y28" s="1"/>
      <c r="AB28" s="319">
        <v>135.38</v>
      </c>
      <c r="AC28" s="184"/>
      <c r="AD28" s="184"/>
      <c r="AE28" s="324">
        <v>120</v>
      </c>
      <c r="AF28" s="183"/>
      <c r="AG28" s="320"/>
      <c r="AH28" s="320"/>
      <c r="AI28" s="320"/>
      <c r="AJ28" s="320"/>
      <c r="AK28" s="1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</row>
    <row r="29" spans="2:50" ht="12.75" customHeight="1">
      <c r="B29" s="4">
        <f t="shared" si="1"/>
        <v>41418</v>
      </c>
      <c r="C29" s="4"/>
      <c r="D29" s="319">
        <v>52.7</v>
      </c>
      <c r="E29" s="184"/>
      <c r="F29" s="184"/>
      <c r="G29" s="324">
        <v>1127</v>
      </c>
      <c r="H29" s="183"/>
      <c r="I29" s="320"/>
      <c r="J29" s="319"/>
      <c r="K29" s="319"/>
      <c r="L29" s="319"/>
      <c r="M29" s="324"/>
      <c r="P29" s="319">
        <v>125.14</v>
      </c>
      <c r="Q29" s="184"/>
      <c r="R29" s="184"/>
      <c r="S29" s="184">
        <v>43</v>
      </c>
      <c r="T29" s="183"/>
      <c r="U29" s="320"/>
      <c r="V29" s="319"/>
      <c r="W29" s="319"/>
      <c r="X29" s="319"/>
      <c r="Y29" s="324"/>
      <c r="AB29" s="319">
        <v>140.21</v>
      </c>
      <c r="AC29" s="184"/>
      <c r="AD29" s="184"/>
      <c r="AE29" s="184">
        <v>73</v>
      </c>
      <c r="AF29" s="183"/>
      <c r="AG29" s="320"/>
      <c r="AH29" s="319"/>
      <c r="AI29" s="319"/>
      <c r="AJ29" s="319"/>
      <c r="AK29" s="324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</row>
    <row r="30" spans="2:50" ht="12.75" customHeight="1">
      <c r="B30" s="4">
        <f t="shared" si="1"/>
        <v>41425</v>
      </c>
      <c r="C30" s="4"/>
      <c r="D30" s="319">
        <v>52.56</v>
      </c>
      <c r="E30" s="184"/>
      <c r="F30" s="184"/>
      <c r="G30" s="184">
        <v>668</v>
      </c>
      <c r="H30" s="183"/>
      <c r="I30" s="320"/>
      <c r="J30" s="228">
        <v>52.61</v>
      </c>
      <c r="K30" s="231"/>
      <c r="L30" s="231"/>
      <c r="M30" s="325">
        <v>4929</v>
      </c>
      <c r="P30" s="226" t="s">
        <v>31</v>
      </c>
      <c r="Q30" s="326"/>
      <c r="R30" s="326"/>
      <c r="S30" s="226" t="s">
        <v>31</v>
      </c>
      <c r="T30" s="183"/>
      <c r="U30" s="320"/>
      <c r="V30" s="228">
        <v>120.93</v>
      </c>
      <c r="W30" s="231"/>
      <c r="X30" s="231"/>
      <c r="Y30" s="325">
        <v>410</v>
      </c>
      <c r="AB30" s="226" t="s">
        <v>31</v>
      </c>
      <c r="AC30" s="326"/>
      <c r="AD30" s="326"/>
      <c r="AE30" s="226" t="s">
        <v>31</v>
      </c>
      <c r="AF30" s="183"/>
      <c r="AG30" s="320"/>
      <c r="AH30" s="228">
        <v>135.76</v>
      </c>
      <c r="AI30" s="231"/>
      <c r="AJ30" s="231"/>
      <c r="AK30" s="325">
        <v>413</v>
      </c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</row>
    <row r="31" spans="2:50" ht="12.75" customHeight="1">
      <c r="B31" s="4">
        <f t="shared" si="1"/>
        <v>41432</v>
      </c>
      <c r="C31" s="4"/>
      <c r="D31" s="330">
        <v>52.04</v>
      </c>
      <c r="E31" s="330"/>
      <c r="F31" s="330"/>
      <c r="G31" s="331">
        <v>1269</v>
      </c>
      <c r="H31" s="183"/>
      <c r="I31" s="320"/>
      <c r="J31" s="320"/>
      <c r="K31" s="320"/>
      <c r="L31" s="320"/>
      <c r="M31" s="1"/>
      <c r="P31" s="330">
        <v>123.06</v>
      </c>
      <c r="Q31" s="330"/>
      <c r="R31" s="330"/>
      <c r="S31" s="331">
        <v>85</v>
      </c>
      <c r="T31" s="183"/>
      <c r="U31" s="320"/>
      <c r="V31" s="320"/>
      <c r="W31" s="320"/>
      <c r="X31" s="320"/>
      <c r="Y31" s="1"/>
      <c r="AB31" s="330">
        <v>142.44</v>
      </c>
      <c r="AC31" s="330"/>
      <c r="AD31" s="330"/>
      <c r="AE31" s="331">
        <v>62</v>
      </c>
      <c r="AF31" s="183"/>
      <c r="AG31" s="320"/>
      <c r="AH31" s="320"/>
      <c r="AI31" s="320"/>
      <c r="AJ31" s="320"/>
      <c r="AK31" s="1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</row>
    <row r="32" spans="2:50" ht="12.75" customHeight="1">
      <c r="B32" s="4">
        <f t="shared" si="1"/>
        <v>41439</v>
      </c>
      <c r="C32" s="4"/>
      <c r="D32" s="330">
        <v>50.91</v>
      </c>
      <c r="E32" s="330"/>
      <c r="F32" s="330"/>
      <c r="G32" s="331">
        <v>1214</v>
      </c>
      <c r="H32" s="183"/>
      <c r="I32" s="320"/>
      <c r="J32" s="320"/>
      <c r="K32" s="320"/>
      <c r="L32" s="320"/>
      <c r="M32" s="1"/>
      <c r="P32" s="330">
        <v>125.4</v>
      </c>
      <c r="Q32" s="330"/>
      <c r="R32" s="330"/>
      <c r="S32" s="331">
        <v>75</v>
      </c>
      <c r="T32" s="183"/>
      <c r="U32" s="320"/>
      <c r="V32" s="320"/>
      <c r="W32" s="320"/>
      <c r="X32" s="320"/>
      <c r="Y32" s="1"/>
      <c r="AB32" s="330">
        <v>144.19999999999999</v>
      </c>
      <c r="AC32" s="330"/>
      <c r="AD32" s="330"/>
      <c r="AE32" s="331">
        <v>75</v>
      </c>
      <c r="AF32" s="183"/>
      <c r="AG32" s="320"/>
      <c r="AH32" s="320"/>
      <c r="AI32" s="320"/>
      <c r="AJ32" s="320"/>
      <c r="AK32" s="1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</row>
    <row r="33" spans="2:50" ht="12.75" customHeight="1">
      <c r="B33" s="4">
        <f t="shared" si="1"/>
        <v>41446</v>
      </c>
      <c r="C33" s="4"/>
      <c r="D33" s="319">
        <v>51.23</v>
      </c>
      <c r="E33" s="184"/>
      <c r="F33" s="184"/>
      <c r="G33" s="324">
        <v>1478</v>
      </c>
      <c r="H33" s="183"/>
      <c r="I33" s="320"/>
      <c r="J33" s="320"/>
      <c r="K33" s="320"/>
      <c r="L33" s="320"/>
      <c r="M33" s="1"/>
      <c r="P33" s="319">
        <v>139.79</v>
      </c>
      <c r="Q33" s="184"/>
      <c r="R33" s="184"/>
      <c r="S33" s="324">
        <v>58</v>
      </c>
      <c r="T33" s="183"/>
      <c r="U33" s="320"/>
      <c r="V33" s="320"/>
      <c r="W33" s="320"/>
      <c r="X33" s="320"/>
      <c r="Y33" s="1"/>
      <c r="AB33" s="319">
        <v>154.56</v>
      </c>
      <c r="AC33" s="184"/>
      <c r="AD33" s="184"/>
      <c r="AE33" s="324">
        <v>48</v>
      </c>
      <c r="AF33" s="183"/>
      <c r="AG33" s="320"/>
      <c r="AH33" s="320"/>
      <c r="AI33" s="320"/>
      <c r="AJ33" s="320"/>
      <c r="AK33" s="1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</row>
    <row r="34" spans="2:50" ht="12.75" customHeight="1">
      <c r="B34" s="4">
        <f t="shared" si="1"/>
        <v>41453</v>
      </c>
      <c r="C34" s="4"/>
      <c r="D34" s="319">
        <v>49.29</v>
      </c>
      <c r="E34" s="184"/>
      <c r="F34" s="184"/>
      <c r="G34" s="324">
        <v>1034</v>
      </c>
      <c r="H34" s="183"/>
      <c r="I34" s="320"/>
      <c r="J34" s="228">
        <v>50.96</v>
      </c>
      <c r="K34" s="231"/>
      <c r="L34" s="231"/>
      <c r="M34" s="325">
        <v>4995</v>
      </c>
      <c r="P34" s="319">
        <v>139</v>
      </c>
      <c r="Q34" s="184"/>
      <c r="R34" s="184"/>
      <c r="S34" s="324">
        <v>95</v>
      </c>
      <c r="T34" s="183"/>
      <c r="U34" s="320"/>
      <c r="V34" s="228">
        <v>131.56</v>
      </c>
      <c r="W34" s="231"/>
      <c r="X34" s="231"/>
      <c r="Y34" s="325">
        <v>313</v>
      </c>
      <c r="AB34" s="319">
        <v>155.24</v>
      </c>
      <c r="AC34" s="184"/>
      <c r="AD34" s="184"/>
      <c r="AE34" s="324">
        <v>62</v>
      </c>
      <c r="AF34" s="183"/>
      <c r="AG34" s="320"/>
      <c r="AH34" s="228">
        <v>148.54</v>
      </c>
      <c r="AI34" s="231"/>
      <c r="AJ34" s="231"/>
      <c r="AK34" s="325">
        <v>246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</row>
    <row r="35" spans="2:50" ht="12.75" customHeight="1">
      <c r="B35" s="4">
        <f t="shared" si="1"/>
        <v>41460</v>
      </c>
      <c r="C35" s="4"/>
      <c r="D35" s="330">
        <v>49.22</v>
      </c>
      <c r="E35" s="184"/>
      <c r="F35" s="184"/>
      <c r="G35" s="332">
        <v>635</v>
      </c>
      <c r="H35" s="183"/>
      <c r="I35" s="320"/>
      <c r="J35" s="320"/>
      <c r="K35" s="320"/>
      <c r="L35" s="320"/>
      <c r="M35" s="1"/>
      <c r="P35" s="226" t="s">
        <v>31</v>
      </c>
      <c r="Q35" s="226"/>
      <c r="R35" s="226"/>
      <c r="S35" s="226" t="s">
        <v>31</v>
      </c>
      <c r="T35" s="183"/>
      <c r="U35" s="320"/>
      <c r="V35" s="320"/>
      <c r="W35" s="320"/>
      <c r="X35" s="320"/>
      <c r="Y35" s="1"/>
      <c r="AB35" s="226" t="s">
        <v>31</v>
      </c>
      <c r="AC35" s="226"/>
      <c r="AD35" s="226"/>
      <c r="AE35" s="226" t="s">
        <v>31</v>
      </c>
      <c r="AF35" s="183"/>
      <c r="AG35" s="320"/>
      <c r="AH35" s="320"/>
      <c r="AI35" s="320"/>
      <c r="AJ35" s="320"/>
      <c r="AK35" s="1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</row>
    <row r="36" spans="2:50" ht="12.75" customHeight="1">
      <c r="B36" s="4">
        <f t="shared" si="1"/>
        <v>41467</v>
      </c>
      <c r="C36" s="4"/>
      <c r="D36" s="330">
        <v>50.32</v>
      </c>
      <c r="E36" s="184"/>
      <c r="F36" s="184"/>
      <c r="G36" s="332">
        <v>855</v>
      </c>
      <c r="H36" s="183"/>
      <c r="I36" s="320"/>
      <c r="J36" s="320"/>
      <c r="K36" s="320"/>
      <c r="L36" s="320"/>
      <c r="M36" s="1"/>
      <c r="P36" s="330">
        <v>139.22</v>
      </c>
      <c r="Q36" s="184"/>
      <c r="R36" s="184"/>
      <c r="S36" s="332">
        <v>103</v>
      </c>
      <c r="T36" s="183"/>
      <c r="U36" s="320"/>
      <c r="V36" s="320"/>
      <c r="W36" s="320"/>
      <c r="X36" s="320"/>
      <c r="Y36" s="1"/>
      <c r="AB36" s="330">
        <v>158.6</v>
      </c>
      <c r="AC36" s="184"/>
      <c r="AD36" s="184"/>
      <c r="AE36" s="332">
        <v>75</v>
      </c>
      <c r="AF36" s="183"/>
      <c r="AG36" s="320"/>
      <c r="AH36" s="320"/>
      <c r="AI36" s="320"/>
      <c r="AJ36" s="320"/>
      <c r="AK36" s="1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</row>
    <row r="37" spans="2:50" ht="12.75" customHeight="1">
      <c r="B37" s="4">
        <f t="shared" si="1"/>
        <v>41474</v>
      </c>
      <c r="C37" s="4"/>
      <c r="D37" s="330">
        <v>49.73</v>
      </c>
      <c r="E37" s="184"/>
      <c r="F37" s="184"/>
      <c r="G37" s="331">
        <v>1050</v>
      </c>
      <c r="H37" s="183"/>
      <c r="I37" s="320"/>
      <c r="J37" s="320"/>
      <c r="K37" s="320"/>
      <c r="L37" s="320"/>
      <c r="M37" s="1"/>
      <c r="P37" s="330">
        <v>147.21</v>
      </c>
      <c r="Q37" s="184"/>
      <c r="R37" s="184"/>
      <c r="S37" s="332">
        <v>82</v>
      </c>
      <c r="T37" s="183"/>
      <c r="U37" s="320"/>
      <c r="V37" s="320"/>
      <c r="W37" s="320"/>
      <c r="X37" s="320"/>
      <c r="Y37" s="1"/>
      <c r="AB37" s="330">
        <v>160.35</v>
      </c>
      <c r="AC37" s="184"/>
      <c r="AD37" s="184"/>
      <c r="AE37" s="332">
        <v>78</v>
      </c>
      <c r="AF37" s="183"/>
      <c r="AG37" s="320"/>
      <c r="AH37" s="320"/>
      <c r="AI37" s="320"/>
      <c r="AJ37" s="320"/>
      <c r="AK37" s="1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</row>
    <row r="38" spans="2:50" ht="12.75" customHeight="1">
      <c r="B38" s="4">
        <f t="shared" si="1"/>
        <v>41481</v>
      </c>
      <c r="C38" s="4"/>
      <c r="D38" s="319">
        <v>49.82</v>
      </c>
      <c r="E38" s="184"/>
      <c r="F38" s="184"/>
      <c r="G38" s="184">
        <v>784</v>
      </c>
      <c r="H38" s="183"/>
      <c r="I38" s="320"/>
      <c r="J38" s="319">
        <v>49.83</v>
      </c>
      <c r="K38" s="319"/>
      <c r="L38" s="319"/>
      <c r="M38" s="324">
        <v>3755</v>
      </c>
      <c r="P38" s="330">
        <v>136.05000000000001</v>
      </c>
      <c r="Q38" s="184"/>
      <c r="R38" s="184"/>
      <c r="S38" s="184">
        <v>95</v>
      </c>
      <c r="T38" s="183"/>
      <c r="U38" s="320"/>
      <c r="V38" s="319">
        <v>139.97</v>
      </c>
      <c r="W38" s="319"/>
      <c r="X38" s="319"/>
      <c r="Y38" s="324">
        <v>355</v>
      </c>
      <c r="AB38" s="330">
        <v>159.12</v>
      </c>
      <c r="AC38" s="184"/>
      <c r="AD38" s="184"/>
      <c r="AE38" s="184">
        <v>51</v>
      </c>
      <c r="AF38" s="183"/>
      <c r="AG38" s="320"/>
      <c r="AH38" s="319">
        <v>158.01</v>
      </c>
      <c r="AI38" s="319"/>
      <c r="AJ38" s="319"/>
      <c r="AK38" s="324">
        <v>266</v>
      </c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</row>
    <row r="39" spans="2:50" ht="12.75" customHeight="1">
      <c r="B39" s="4">
        <f t="shared" si="1"/>
        <v>41488</v>
      </c>
      <c r="C39" s="4"/>
      <c r="D39" s="330">
        <v>50.07</v>
      </c>
      <c r="E39" s="184"/>
      <c r="F39" s="184"/>
      <c r="G39" s="331">
        <v>734</v>
      </c>
      <c r="H39" s="183"/>
      <c r="I39" s="320"/>
      <c r="J39" s="320"/>
      <c r="K39" s="320"/>
      <c r="L39" s="320"/>
      <c r="M39" s="1"/>
      <c r="P39" s="226" t="s">
        <v>31</v>
      </c>
      <c r="Q39" s="226"/>
      <c r="R39" s="226"/>
      <c r="S39" s="226" t="s">
        <v>31</v>
      </c>
      <c r="T39" s="183"/>
      <c r="U39" s="320"/>
      <c r="V39" s="320"/>
      <c r="W39" s="320"/>
      <c r="X39" s="320"/>
      <c r="Y39" s="1"/>
      <c r="AB39" s="330">
        <v>149.26</v>
      </c>
      <c r="AC39" s="184"/>
      <c r="AD39" s="184"/>
      <c r="AE39" s="331">
        <v>61</v>
      </c>
      <c r="AF39" s="226"/>
      <c r="AG39" s="339"/>
      <c r="AH39" s="320"/>
      <c r="AI39" s="320"/>
      <c r="AJ39" s="320"/>
      <c r="AK39" s="1"/>
    </row>
    <row r="40" spans="2:50" ht="12.75" customHeight="1">
      <c r="B40" s="4">
        <f t="shared" si="1"/>
        <v>41495</v>
      </c>
      <c r="C40" s="4"/>
      <c r="D40" s="330">
        <v>50.18</v>
      </c>
      <c r="E40" s="184"/>
      <c r="F40" s="184"/>
      <c r="G40" s="331">
        <v>918</v>
      </c>
      <c r="H40" s="183"/>
      <c r="I40" s="320"/>
      <c r="J40" s="320"/>
      <c r="K40" s="320"/>
      <c r="L40" s="320"/>
      <c r="M40" s="1"/>
      <c r="P40" s="330">
        <v>132.38999999999999</v>
      </c>
      <c r="Q40" s="184"/>
      <c r="R40" s="184"/>
      <c r="S40" s="331">
        <v>96</v>
      </c>
      <c r="T40" s="183"/>
      <c r="U40" s="320"/>
      <c r="V40" s="320"/>
      <c r="W40" s="320"/>
      <c r="X40" s="320"/>
      <c r="Y40" s="1"/>
      <c r="AB40" s="330">
        <v>146.71</v>
      </c>
      <c r="AC40" s="184"/>
      <c r="AD40" s="184"/>
      <c r="AE40" s="331">
        <v>70</v>
      </c>
      <c r="AF40" s="183"/>
      <c r="AG40" s="320"/>
      <c r="AH40" s="320"/>
      <c r="AI40" s="320"/>
      <c r="AJ40" s="320"/>
      <c r="AK40" s="1"/>
    </row>
    <row r="41" spans="2:50" ht="12.75" customHeight="1">
      <c r="B41" s="4">
        <f t="shared" si="1"/>
        <v>41502</v>
      </c>
      <c r="C41" s="4"/>
      <c r="D41" s="330">
        <v>50.13</v>
      </c>
      <c r="E41" s="184"/>
      <c r="F41" s="184"/>
      <c r="G41" s="331">
        <v>919</v>
      </c>
      <c r="H41" s="183"/>
      <c r="I41" s="320"/>
      <c r="J41" s="320"/>
      <c r="K41" s="320"/>
      <c r="L41" s="320"/>
      <c r="M41" s="1"/>
      <c r="P41" s="330">
        <v>131.06</v>
      </c>
      <c r="Q41" s="184"/>
      <c r="R41" s="184"/>
      <c r="S41" s="331">
        <v>85</v>
      </c>
      <c r="T41" s="183"/>
      <c r="U41" s="320"/>
      <c r="V41" s="320"/>
      <c r="W41" s="320"/>
      <c r="X41" s="320"/>
      <c r="Y41" s="1"/>
      <c r="AB41" s="330">
        <v>145.36000000000001</v>
      </c>
      <c r="AC41" s="184"/>
      <c r="AD41" s="184"/>
      <c r="AE41" s="331">
        <v>83</v>
      </c>
      <c r="AF41" s="183"/>
      <c r="AG41" s="320"/>
      <c r="AH41" s="320"/>
      <c r="AI41" s="320"/>
      <c r="AJ41" s="320"/>
      <c r="AK41" s="1"/>
    </row>
    <row r="42" spans="2:50" ht="12.75" customHeight="1">
      <c r="B42" s="4">
        <f t="shared" si="1"/>
        <v>41509</v>
      </c>
      <c r="C42" s="4"/>
      <c r="D42" s="319">
        <v>49.33</v>
      </c>
      <c r="E42" s="184"/>
      <c r="F42" s="184"/>
      <c r="G42" s="324">
        <v>1026</v>
      </c>
      <c r="H42" s="183"/>
      <c r="I42" s="320"/>
      <c r="J42" s="320"/>
      <c r="K42" s="320"/>
      <c r="L42" s="320"/>
      <c r="M42" s="1"/>
      <c r="P42" s="330">
        <v>130.97999999999999</v>
      </c>
      <c r="Q42" s="184"/>
      <c r="R42" s="184"/>
      <c r="S42" s="331">
        <v>81</v>
      </c>
      <c r="T42" s="183"/>
      <c r="U42" s="320"/>
      <c r="V42" s="320"/>
      <c r="W42" s="320"/>
      <c r="X42" s="320"/>
      <c r="Y42" s="1"/>
      <c r="AB42" s="330">
        <v>145.5</v>
      </c>
      <c r="AC42" s="184"/>
      <c r="AD42" s="184"/>
      <c r="AE42" s="331">
        <v>60</v>
      </c>
      <c r="AF42" s="183"/>
      <c r="AG42" s="320"/>
      <c r="AH42" s="330"/>
      <c r="AI42" s="184"/>
      <c r="AJ42" s="184"/>
      <c r="AK42" s="331"/>
    </row>
    <row r="43" spans="2:50" ht="12.75" customHeight="1">
      <c r="B43" s="4">
        <f t="shared" si="1"/>
        <v>41516</v>
      </c>
      <c r="C43" s="4"/>
      <c r="D43" s="319">
        <v>50</v>
      </c>
      <c r="E43" s="184"/>
      <c r="F43" s="184"/>
      <c r="G43" s="324">
        <v>720</v>
      </c>
      <c r="H43" s="183"/>
      <c r="I43" s="320"/>
      <c r="J43" s="228">
        <v>49.91</v>
      </c>
      <c r="K43" s="231"/>
      <c r="L43" s="231"/>
      <c r="M43" s="325">
        <v>3885</v>
      </c>
      <c r="P43" s="330">
        <v>130.19999999999999</v>
      </c>
      <c r="Q43" s="184"/>
      <c r="R43" s="184"/>
      <c r="S43" s="331">
        <v>75</v>
      </c>
      <c r="T43" s="183"/>
      <c r="U43" s="320"/>
      <c r="V43" s="228">
        <v>129.43</v>
      </c>
      <c r="W43" s="231"/>
      <c r="X43" s="231"/>
      <c r="Y43" s="325">
        <v>363</v>
      </c>
      <c r="AB43" s="330">
        <v>147.31</v>
      </c>
      <c r="AC43" s="184"/>
      <c r="AD43" s="184"/>
      <c r="AE43" s="331">
        <v>65</v>
      </c>
      <c r="AF43" s="183"/>
      <c r="AG43" s="320"/>
      <c r="AH43" s="228">
        <v>146.59</v>
      </c>
      <c r="AI43" s="231"/>
      <c r="AJ43" s="231"/>
      <c r="AK43" s="325">
        <v>318</v>
      </c>
    </row>
    <row r="44" spans="2:50" ht="12.75" customHeight="1">
      <c r="B44" s="4">
        <f t="shared" si="1"/>
        <v>41523</v>
      </c>
      <c r="C44" s="4"/>
      <c r="D44" s="330">
        <v>52.69</v>
      </c>
      <c r="E44" s="184"/>
      <c r="F44" s="184"/>
      <c r="G44" s="331">
        <v>950</v>
      </c>
      <c r="H44" s="183"/>
      <c r="I44" s="320"/>
      <c r="J44" s="320"/>
      <c r="K44" s="320"/>
      <c r="L44" s="320"/>
      <c r="M44" s="1"/>
      <c r="P44" s="330">
        <v>135</v>
      </c>
      <c r="Q44" s="184"/>
      <c r="R44" s="184"/>
      <c r="S44" s="331">
        <v>58</v>
      </c>
      <c r="T44" s="183"/>
      <c r="U44" s="320"/>
      <c r="V44" s="320"/>
      <c r="W44" s="320"/>
      <c r="X44" s="320"/>
      <c r="Y44" s="1"/>
      <c r="AB44" s="330">
        <v>153.33000000000001</v>
      </c>
      <c r="AC44" s="184"/>
      <c r="AD44" s="184"/>
      <c r="AE44" s="331">
        <v>90</v>
      </c>
      <c r="AF44" s="183"/>
      <c r="AG44" s="320"/>
      <c r="AH44" s="320"/>
      <c r="AI44" s="320"/>
      <c r="AJ44" s="320"/>
      <c r="AK44" s="1"/>
    </row>
    <row r="45" spans="2:50" ht="12.75" customHeight="1">
      <c r="B45" s="4">
        <f t="shared" si="1"/>
        <v>41530</v>
      </c>
      <c r="C45" s="4"/>
      <c r="D45" s="330">
        <v>52.71</v>
      </c>
      <c r="E45" s="184"/>
      <c r="F45" s="184"/>
      <c r="G45" s="331">
        <v>1103</v>
      </c>
      <c r="H45" s="183"/>
      <c r="I45" s="320"/>
      <c r="J45" s="320"/>
      <c r="K45" s="320"/>
      <c r="L45" s="320"/>
      <c r="M45" s="1"/>
      <c r="P45" s="330">
        <v>139.4</v>
      </c>
      <c r="Q45" s="184"/>
      <c r="R45" s="184"/>
      <c r="S45" s="331">
        <v>302</v>
      </c>
      <c r="T45" s="183"/>
      <c r="U45" s="320"/>
      <c r="V45" s="320"/>
      <c r="W45" s="320"/>
      <c r="X45" s="320"/>
      <c r="Y45" s="1"/>
      <c r="AB45" s="330">
        <v>154.04</v>
      </c>
      <c r="AC45" s="184"/>
      <c r="AD45" s="184"/>
      <c r="AE45" s="331">
        <v>125</v>
      </c>
      <c r="AF45" s="319"/>
      <c r="AG45" s="320"/>
      <c r="AH45" s="320"/>
      <c r="AI45" s="320"/>
      <c r="AJ45" s="320"/>
      <c r="AK45" s="1"/>
    </row>
    <row r="46" spans="2:50" ht="12.75" customHeight="1">
      <c r="B46" s="4">
        <f t="shared" si="1"/>
        <v>41537</v>
      </c>
      <c r="C46" s="4"/>
      <c r="D46" s="330">
        <v>52.66</v>
      </c>
      <c r="E46" s="184"/>
      <c r="F46" s="184"/>
      <c r="G46" s="331">
        <v>1160</v>
      </c>
      <c r="H46" s="183"/>
      <c r="I46" s="320"/>
      <c r="J46" s="320"/>
      <c r="K46" s="320"/>
      <c r="L46" s="320"/>
      <c r="M46" s="1"/>
      <c r="P46" s="330">
        <v>141.69</v>
      </c>
      <c r="Q46" s="184"/>
      <c r="R46" s="184"/>
      <c r="S46" s="331">
        <v>360</v>
      </c>
      <c r="T46" s="183"/>
      <c r="U46" s="320"/>
      <c r="V46" s="320"/>
      <c r="W46" s="320"/>
      <c r="X46" s="320"/>
      <c r="Y46" s="1"/>
      <c r="AB46" s="330">
        <v>155.63</v>
      </c>
      <c r="AC46" s="184"/>
      <c r="AD46" s="184"/>
      <c r="AE46" s="331">
        <v>135</v>
      </c>
      <c r="AF46" s="183"/>
      <c r="AG46" s="320"/>
      <c r="AH46" s="320"/>
      <c r="AI46" s="320"/>
      <c r="AJ46" s="320"/>
      <c r="AK46" s="1"/>
    </row>
    <row r="47" spans="2:50" ht="12.75" customHeight="1">
      <c r="B47" s="4">
        <f t="shared" si="1"/>
        <v>41544</v>
      </c>
      <c r="C47" s="4"/>
      <c r="D47" s="330">
        <v>52.34</v>
      </c>
      <c r="E47" s="184"/>
      <c r="F47" s="184"/>
      <c r="G47" s="331">
        <v>1082</v>
      </c>
      <c r="H47" s="183"/>
      <c r="I47" s="320"/>
      <c r="J47" s="319">
        <v>52.56</v>
      </c>
      <c r="K47" s="319"/>
      <c r="L47" s="319"/>
      <c r="M47" s="324">
        <v>4537</v>
      </c>
      <c r="P47" s="330">
        <v>143</v>
      </c>
      <c r="Q47" s="184"/>
      <c r="R47" s="184"/>
      <c r="S47" s="331">
        <v>452</v>
      </c>
      <c r="T47" s="183"/>
      <c r="U47" s="320"/>
      <c r="V47" s="319">
        <v>141.4</v>
      </c>
      <c r="W47" s="319"/>
      <c r="X47" s="319"/>
      <c r="Y47" s="324">
        <v>1262</v>
      </c>
      <c r="AB47" s="330">
        <v>156.13</v>
      </c>
      <c r="AC47" s="184"/>
      <c r="AD47" s="184"/>
      <c r="AE47" s="331">
        <v>160</v>
      </c>
      <c r="AF47" s="183"/>
      <c r="AG47" s="320"/>
      <c r="AH47" s="319">
        <v>155.05000000000001</v>
      </c>
      <c r="AI47" s="319"/>
      <c r="AJ47" s="319"/>
      <c r="AK47" s="324">
        <v>540</v>
      </c>
    </row>
    <row r="48" spans="2:50" ht="12.75" customHeight="1">
      <c r="B48" s="4">
        <f t="shared" si="1"/>
        <v>41551</v>
      </c>
      <c r="C48" s="4"/>
      <c r="D48" s="230" t="s">
        <v>84</v>
      </c>
      <c r="E48" s="184"/>
      <c r="F48" s="184"/>
      <c r="G48" s="325" t="s">
        <v>84</v>
      </c>
      <c r="P48" s="230" t="s">
        <v>84</v>
      </c>
      <c r="Q48" s="184"/>
      <c r="R48" s="184"/>
      <c r="S48" s="325" t="s">
        <v>84</v>
      </c>
      <c r="AB48" s="230" t="s">
        <v>84</v>
      </c>
      <c r="AC48" s="184"/>
      <c r="AD48" s="184"/>
      <c r="AE48" s="325" t="s">
        <v>84</v>
      </c>
      <c r="AF48" s="183"/>
      <c r="AG48" s="320"/>
      <c r="AH48" s="320"/>
      <c r="AI48" s="320"/>
      <c r="AJ48" s="320"/>
      <c r="AK48" s="1"/>
    </row>
    <row r="49" spans="2:37" ht="12.75" customHeight="1">
      <c r="B49" s="4">
        <f t="shared" si="1"/>
        <v>41558</v>
      </c>
      <c r="C49" s="4"/>
      <c r="D49" s="230" t="s">
        <v>84</v>
      </c>
      <c r="E49" s="184"/>
      <c r="F49" s="184"/>
      <c r="G49" s="325" t="s">
        <v>84</v>
      </c>
      <c r="H49" s="183"/>
      <c r="I49" s="183"/>
      <c r="J49" s="183"/>
      <c r="K49" s="183"/>
      <c r="L49" s="183"/>
      <c r="M49" s="1"/>
      <c r="P49" s="230" t="s">
        <v>84</v>
      </c>
      <c r="Q49" s="184"/>
      <c r="R49" s="184"/>
      <c r="S49" s="325" t="s">
        <v>84</v>
      </c>
      <c r="T49" s="183"/>
      <c r="U49" s="183"/>
      <c r="V49" s="183"/>
      <c r="W49" s="183"/>
      <c r="X49" s="183"/>
      <c r="Y49" s="1"/>
      <c r="AB49" s="230" t="s">
        <v>84</v>
      </c>
      <c r="AC49" s="184"/>
      <c r="AD49" s="184"/>
      <c r="AE49" s="325" t="s">
        <v>84</v>
      </c>
      <c r="AF49" s="183"/>
      <c r="AG49" s="320"/>
      <c r="AH49" s="320"/>
      <c r="AI49" s="320"/>
      <c r="AJ49" s="320"/>
      <c r="AK49" s="1"/>
    </row>
    <row r="50" spans="2:37" ht="12.75" customHeight="1">
      <c r="B50" s="4">
        <f t="shared" si="1"/>
        <v>41565</v>
      </c>
      <c r="C50" s="4"/>
      <c r="D50" s="321" t="s">
        <v>31</v>
      </c>
      <c r="E50" s="326"/>
      <c r="F50" s="326"/>
      <c r="G50" s="334" t="s">
        <v>31</v>
      </c>
      <c r="H50" s="183"/>
      <c r="I50" s="320"/>
      <c r="J50" s="320"/>
      <c r="K50" s="320"/>
      <c r="L50" s="320"/>
      <c r="M50" s="1"/>
      <c r="P50" s="321" t="s">
        <v>31</v>
      </c>
      <c r="Q50" s="326"/>
      <c r="R50" s="326"/>
      <c r="S50" s="334" t="s">
        <v>31</v>
      </c>
      <c r="T50" s="183"/>
      <c r="U50" s="320"/>
      <c r="V50" s="320"/>
      <c r="W50" s="320"/>
      <c r="X50" s="320"/>
      <c r="Y50" s="1"/>
      <c r="AB50" s="321" t="s">
        <v>31</v>
      </c>
      <c r="AC50" s="326"/>
      <c r="AD50" s="326"/>
      <c r="AE50" s="334" t="s">
        <v>31</v>
      </c>
      <c r="AF50" s="183"/>
      <c r="AG50" s="320"/>
      <c r="AH50" s="320"/>
      <c r="AI50" s="320"/>
      <c r="AJ50" s="320"/>
      <c r="AK50" s="1"/>
    </row>
    <row r="51" spans="2:37" ht="12.75" customHeight="1">
      <c r="B51" s="4">
        <f t="shared" si="1"/>
        <v>41572</v>
      </c>
      <c r="C51" s="4"/>
      <c r="D51" s="330">
        <v>45.52</v>
      </c>
      <c r="E51" s="184"/>
      <c r="F51" s="184"/>
      <c r="G51" s="331">
        <v>1119</v>
      </c>
      <c r="H51" s="183"/>
      <c r="I51" s="320"/>
      <c r="J51" s="230">
        <v>45.21</v>
      </c>
      <c r="K51" s="230"/>
      <c r="L51" s="230"/>
      <c r="M51" s="325">
        <v>2254</v>
      </c>
      <c r="P51" s="330">
        <v>127.6</v>
      </c>
      <c r="Q51" s="184"/>
      <c r="R51" s="184"/>
      <c r="S51" s="331">
        <v>300</v>
      </c>
      <c r="T51" s="183"/>
      <c r="U51" s="320"/>
      <c r="V51" s="230">
        <v>125.18</v>
      </c>
      <c r="W51" s="230"/>
      <c r="X51" s="230"/>
      <c r="Y51" s="325">
        <v>660</v>
      </c>
      <c r="AB51" s="330">
        <v>141.66999999999999</v>
      </c>
      <c r="AC51" s="184"/>
      <c r="AD51" s="184"/>
      <c r="AE51" s="331">
        <v>300</v>
      </c>
      <c r="AF51" s="183"/>
      <c r="AG51" s="320"/>
      <c r="AH51" s="230">
        <v>139.66999999999999</v>
      </c>
      <c r="AI51" s="230"/>
      <c r="AJ51" s="230"/>
      <c r="AK51" s="325">
        <v>600</v>
      </c>
    </row>
    <row r="52" spans="2:37" ht="12.75" customHeight="1">
      <c r="B52" s="4">
        <f t="shared" si="1"/>
        <v>41579</v>
      </c>
      <c r="C52" s="4"/>
      <c r="D52" s="330">
        <v>44.17</v>
      </c>
      <c r="E52" s="184"/>
      <c r="F52" s="184"/>
      <c r="G52" s="331">
        <v>821</v>
      </c>
      <c r="H52" s="183"/>
      <c r="I52" s="320"/>
      <c r="J52" s="320"/>
      <c r="K52" s="320"/>
      <c r="L52" s="320"/>
      <c r="M52" s="1"/>
      <c r="P52" s="330">
        <v>116.6</v>
      </c>
      <c r="Q52" s="184"/>
      <c r="R52" s="184"/>
      <c r="S52" s="331">
        <v>300</v>
      </c>
      <c r="T52" s="183"/>
      <c r="U52" s="320"/>
      <c r="V52" s="320"/>
      <c r="W52" s="320"/>
      <c r="X52" s="320"/>
      <c r="Y52" s="1"/>
      <c r="AB52" s="330">
        <v>133.6</v>
      </c>
      <c r="AC52" s="184"/>
      <c r="AD52" s="184"/>
      <c r="AE52" s="331">
        <v>300</v>
      </c>
      <c r="AF52" s="183"/>
      <c r="AG52" s="320"/>
      <c r="AH52" s="320"/>
      <c r="AI52" s="320"/>
      <c r="AJ52" s="320"/>
      <c r="AK52" s="1"/>
    </row>
    <row r="53" spans="2:37" ht="12.75" customHeight="1">
      <c r="B53" s="4">
        <f t="shared" si="1"/>
        <v>41586</v>
      </c>
      <c r="C53" s="4"/>
      <c r="D53" s="330">
        <v>43.05</v>
      </c>
      <c r="E53" s="184"/>
      <c r="F53" s="184"/>
      <c r="G53" s="331">
        <v>910</v>
      </c>
      <c r="H53" s="183"/>
      <c r="I53" s="320"/>
      <c r="J53" s="320"/>
      <c r="K53" s="320"/>
      <c r="L53" s="320"/>
      <c r="M53" s="1"/>
      <c r="P53" s="330">
        <v>100</v>
      </c>
      <c r="Q53" s="184"/>
      <c r="R53" s="184"/>
      <c r="S53" s="331">
        <v>330</v>
      </c>
      <c r="T53" s="183"/>
      <c r="U53" s="320"/>
      <c r="V53" s="320"/>
      <c r="W53" s="320"/>
      <c r="X53" s="320"/>
      <c r="Y53" s="1"/>
      <c r="AB53" s="330">
        <v>117.82</v>
      </c>
      <c r="AC53" s="184"/>
      <c r="AD53" s="184"/>
      <c r="AE53" s="331">
        <v>330</v>
      </c>
      <c r="AF53" s="183"/>
      <c r="AG53" s="320"/>
      <c r="AH53" s="320"/>
      <c r="AI53" s="320"/>
      <c r="AJ53" s="320"/>
      <c r="AK53" s="1"/>
    </row>
    <row r="54" spans="2:37" ht="12.75" customHeight="1">
      <c r="B54" s="4">
        <f t="shared" si="1"/>
        <v>41593</v>
      </c>
      <c r="C54" s="4"/>
      <c r="D54" s="330">
        <v>43.1</v>
      </c>
      <c r="E54" s="184"/>
      <c r="F54" s="184"/>
      <c r="G54" s="331">
        <v>821</v>
      </c>
      <c r="H54" s="183"/>
      <c r="I54" s="320"/>
      <c r="J54" s="320"/>
      <c r="K54" s="320"/>
      <c r="L54" s="320"/>
      <c r="M54" s="1"/>
      <c r="P54" s="330">
        <v>99.69</v>
      </c>
      <c r="Q54" s="184"/>
      <c r="R54" s="184"/>
      <c r="S54" s="331">
        <v>322</v>
      </c>
      <c r="T54" s="183"/>
      <c r="U54" s="320"/>
      <c r="V54" s="320"/>
      <c r="W54" s="320"/>
      <c r="X54" s="320"/>
      <c r="Y54" s="1"/>
      <c r="AB54" s="330">
        <v>118.31</v>
      </c>
      <c r="AC54" s="184"/>
      <c r="AD54" s="184"/>
      <c r="AE54" s="331">
        <v>375</v>
      </c>
      <c r="AF54" s="183"/>
      <c r="AG54" s="320"/>
      <c r="AH54" s="320"/>
      <c r="AI54" s="320"/>
      <c r="AJ54" s="320"/>
      <c r="AK54" s="1"/>
    </row>
    <row r="55" spans="2:37" ht="12.75" customHeight="1">
      <c r="B55" s="4">
        <f t="shared" si="1"/>
        <v>41600</v>
      </c>
      <c r="C55" s="4"/>
      <c r="D55" s="330">
        <v>42.5</v>
      </c>
      <c r="E55" s="184"/>
      <c r="F55" s="184"/>
      <c r="G55" s="331">
        <v>941</v>
      </c>
      <c r="H55" s="183"/>
      <c r="I55" s="320"/>
      <c r="J55" s="319"/>
      <c r="K55" s="319"/>
      <c r="L55" s="319"/>
      <c r="M55" s="324"/>
      <c r="P55" s="330">
        <v>99.25</v>
      </c>
      <c r="Q55" s="184"/>
      <c r="R55" s="184"/>
      <c r="S55" s="331">
        <v>266</v>
      </c>
      <c r="T55" s="183"/>
      <c r="U55" s="320"/>
      <c r="V55" s="319"/>
      <c r="W55" s="319"/>
      <c r="X55" s="319"/>
      <c r="Y55" s="324"/>
      <c r="AB55" s="330">
        <v>116.54</v>
      </c>
      <c r="AC55" s="184"/>
      <c r="AD55" s="184"/>
      <c r="AE55" s="331">
        <v>411</v>
      </c>
      <c r="AF55" s="183"/>
      <c r="AG55" s="320"/>
      <c r="AH55" s="319"/>
      <c r="AI55" s="319"/>
      <c r="AJ55" s="319"/>
      <c r="AK55" s="324"/>
    </row>
    <row r="56" spans="2:37" ht="12.75" customHeight="1">
      <c r="B56" s="4">
        <f t="shared" si="1"/>
        <v>41607</v>
      </c>
      <c r="C56" s="4"/>
      <c r="D56" s="330">
        <v>42.06</v>
      </c>
      <c r="E56" s="184"/>
      <c r="F56" s="184"/>
      <c r="G56" s="331">
        <v>701</v>
      </c>
      <c r="H56" s="183"/>
      <c r="I56" s="320"/>
      <c r="J56" s="319">
        <v>42.73</v>
      </c>
      <c r="K56" s="319"/>
      <c r="L56" s="319"/>
      <c r="M56" s="324">
        <v>3513</v>
      </c>
      <c r="P56" s="330">
        <v>99.14</v>
      </c>
      <c r="Q56" s="184"/>
      <c r="R56" s="184"/>
      <c r="S56" s="331">
        <v>175</v>
      </c>
      <c r="T56" s="183"/>
      <c r="U56" s="320"/>
      <c r="V56" s="319">
        <v>100.13</v>
      </c>
      <c r="W56" s="319"/>
      <c r="X56" s="319"/>
      <c r="Y56" s="324">
        <v>1153</v>
      </c>
      <c r="AB56" s="330">
        <v>116.74</v>
      </c>
      <c r="AC56" s="184"/>
      <c r="AD56" s="184"/>
      <c r="AE56" s="331">
        <v>340</v>
      </c>
      <c r="AF56" s="183"/>
      <c r="AG56" s="320"/>
      <c r="AH56" s="319">
        <v>117.71</v>
      </c>
      <c r="AI56" s="319"/>
      <c r="AJ56" s="319"/>
      <c r="AK56" s="324">
        <v>1516</v>
      </c>
    </row>
    <row r="57" spans="2:37" ht="12.75" customHeight="1">
      <c r="B57" s="4">
        <f t="shared" si="1"/>
        <v>41614</v>
      </c>
      <c r="C57" s="4"/>
      <c r="D57" s="330">
        <v>42.08</v>
      </c>
      <c r="E57" s="184"/>
      <c r="F57" s="184"/>
      <c r="G57" s="331">
        <v>1019</v>
      </c>
      <c r="H57" s="183"/>
      <c r="I57" s="320"/>
      <c r="J57" s="320"/>
      <c r="K57" s="320"/>
      <c r="L57" s="320"/>
      <c r="M57" s="1"/>
      <c r="P57" s="330">
        <v>99.15</v>
      </c>
      <c r="Q57" s="184"/>
      <c r="R57" s="184"/>
      <c r="S57" s="331">
        <v>224</v>
      </c>
      <c r="T57" s="183"/>
      <c r="U57" s="320"/>
      <c r="V57" s="320"/>
      <c r="W57" s="320"/>
      <c r="X57" s="320"/>
      <c r="Y57" s="1"/>
      <c r="AB57" s="330">
        <v>116.82</v>
      </c>
      <c r="AC57" s="184"/>
      <c r="AD57" s="184"/>
      <c r="AE57" s="331">
        <v>410</v>
      </c>
      <c r="AF57" s="183"/>
      <c r="AG57" s="320"/>
      <c r="AH57" s="320"/>
      <c r="AI57" s="320"/>
      <c r="AJ57" s="320"/>
      <c r="AK57" s="1"/>
    </row>
    <row r="58" spans="2:37" ht="12.75" customHeight="1">
      <c r="B58" s="4">
        <f t="shared" si="1"/>
        <v>41621</v>
      </c>
      <c r="C58" s="4"/>
      <c r="D58" s="330">
        <v>41.6</v>
      </c>
      <c r="E58" s="184"/>
      <c r="F58" s="184"/>
      <c r="G58" s="331">
        <v>955</v>
      </c>
      <c r="H58" s="183"/>
      <c r="I58" s="320"/>
      <c r="J58" s="320"/>
      <c r="K58" s="320"/>
      <c r="L58" s="320"/>
      <c r="M58" s="1"/>
      <c r="P58" s="330">
        <v>97.6</v>
      </c>
      <c r="Q58" s="184"/>
      <c r="R58" s="184"/>
      <c r="S58" s="331">
        <v>245</v>
      </c>
      <c r="T58" s="183"/>
      <c r="U58" s="320"/>
      <c r="V58" s="320"/>
      <c r="W58" s="320"/>
      <c r="X58" s="320"/>
      <c r="Y58" s="1"/>
      <c r="AB58" s="330">
        <v>115.34</v>
      </c>
      <c r="AC58" s="184"/>
      <c r="AD58" s="184"/>
      <c r="AE58" s="331">
        <v>400</v>
      </c>
      <c r="AF58" s="183"/>
      <c r="AG58" s="320"/>
      <c r="AH58" s="320"/>
      <c r="AI58" s="320"/>
      <c r="AJ58" s="320"/>
      <c r="AK58" s="1"/>
    </row>
    <row r="59" spans="2:37" ht="12.75" customHeight="1">
      <c r="B59" s="4">
        <f t="shared" si="1"/>
        <v>41628</v>
      </c>
      <c r="C59" s="4"/>
      <c r="D59" s="330">
        <v>41.32</v>
      </c>
      <c r="E59" s="184"/>
      <c r="F59" s="184"/>
      <c r="G59" s="331">
        <v>801</v>
      </c>
      <c r="H59" s="183"/>
      <c r="I59" s="320"/>
      <c r="J59" s="320"/>
      <c r="K59" s="320"/>
      <c r="L59" s="320"/>
      <c r="M59" s="1"/>
      <c r="P59" s="330">
        <v>97.35</v>
      </c>
      <c r="Q59" s="184"/>
      <c r="R59" s="184"/>
      <c r="S59" s="331">
        <v>323</v>
      </c>
      <c r="T59" s="183"/>
      <c r="U59" s="320"/>
      <c r="V59" s="320"/>
      <c r="W59" s="320"/>
      <c r="X59" s="320"/>
      <c r="Y59" s="1"/>
      <c r="AB59" s="330">
        <v>114.92</v>
      </c>
      <c r="AC59" s="184"/>
      <c r="AD59" s="184"/>
      <c r="AE59" s="331">
        <v>406</v>
      </c>
      <c r="AF59" s="183"/>
      <c r="AG59" s="320"/>
      <c r="AH59" s="320"/>
      <c r="AI59" s="320"/>
      <c r="AJ59" s="320"/>
      <c r="AK59" s="1"/>
    </row>
    <row r="60" spans="2:37" ht="12.75" customHeight="1">
      <c r="B60" s="4">
        <f t="shared" si="1"/>
        <v>41635</v>
      </c>
      <c r="C60" s="4"/>
      <c r="D60" s="330">
        <v>41.06</v>
      </c>
      <c r="E60" s="184"/>
      <c r="F60" s="184"/>
      <c r="G60" s="331">
        <v>490</v>
      </c>
      <c r="H60" s="183"/>
      <c r="I60" s="320"/>
      <c r="J60" s="319">
        <v>41.62</v>
      </c>
      <c r="K60" s="319"/>
      <c r="L60" s="319"/>
      <c r="M60" s="324">
        <v>3610</v>
      </c>
      <c r="P60" s="330">
        <v>97.62</v>
      </c>
      <c r="Q60" s="184"/>
      <c r="R60" s="184"/>
      <c r="S60" s="331">
        <v>208</v>
      </c>
      <c r="T60" s="183"/>
      <c r="U60" s="320"/>
      <c r="V60" s="319">
        <v>97.93</v>
      </c>
      <c r="W60" s="319"/>
      <c r="X60" s="319"/>
      <c r="Y60" s="324">
        <v>1118</v>
      </c>
      <c r="AB60" s="330">
        <v>114.74</v>
      </c>
      <c r="AC60" s="184"/>
      <c r="AD60" s="184"/>
      <c r="AE60" s="331">
        <v>280</v>
      </c>
      <c r="AF60" s="183"/>
      <c r="AG60" s="320"/>
      <c r="AH60" s="319">
        <v>115.5</v>
      </c>
      <c r="AI60" s="319"/>
      <c r="AJ60" s="319"/>
      <c r="AK60" s="324">
        <v>1642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335"/>
      <c r="D62" s="320">
        <f>SUMPRODUCT(D9:D60,G9:G60)/SUM(G9:G60)</f>
        <v>49.502514060854175</v>
      </c>
      <c r="E62" s="320"/>
      <c r="F62" s="320"/>
      <c r="G62" s="1">
        <f>SUM(G9:G60)</f>
        <v>50317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126.14114438185592</v>
      </c>
      <c r="Q62" s="320"/>
      <c r="R62" s="320"/>
      <c r="S62" s="1">
        <f>SUM(S9:S60)</f>
        <v>6746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139.94474479319447</v>
      </c>
      <c r="AC62" s="320"/>
      <c r="AD62" s="320"/>
      <c r="AE62" s="1">
        <f>SUM(AE9:AE60)</f>
        <v>6818</v>
      </c>
      <c r="AF62" s="183"/>
      <c r="AG62" s="320"/>
      <c r="AH62" s="179"/>
      <c r="AI62" s="179"/>
      <c r="AJ62" s="179"/>
      <c r="AK62" s="182"/>
    </row>
    <row r="63" spans="2:37" ht="12.75" customHeight="1">
      <c r="B63" s="176">
        <v>2012</v>
      </c>
      <c r="C63" s="335"/>
      <c r="D63" s="321">
        <v>50.341379126161733</v>
      </c>
      <c r="E63" s="321"/>
      <c r="F63" s="321"/>
      <c r="G63" s="340">
        <v>93610</v>
      </c>
      <c r="H63" s="183"/>
      <c r="I63" s="320"/>
      <c r="J63" s="320"/>
      <c r="K63" s="320"/>
      <c r="L63" s="320"/>
      <c r="M63" s="1"/>
      <c r="N63" s="6"/>
      <c r="O63" s="6"/>
      <c r="P63" s="320">
        <v>165.93899316628705</v>
      </c>
      <c r="Q63" s="320"/>
      <c r="R63" s="320"/>
      <c r="S63" s="1">
        <v>2195</v>
      </c>
      <c r="T63" s="183"/>
      <c r="U63" s="320"/>
      <c r="V63" s="320"/>
      <c r="W63" s="320"/>
      <c r="X63" s="320"/>
      <c r="Y63" s="1"/>
      <c r="Z63" s="6"/>
      <c r="AA63" s="6"/>
      <c r="AB63" s="320">
        <v>181.58869287401032</v>
      </c>
      <c r="AC63" s="320"/>
      <c r="AD63" s="320"/>
      <c r="AE63" s="1">
        <v>7199</v>
      </c>
      <c r="AF63" s="183"/>
      <c r="AG63" s="320"/>
      <c r="AH63" s="179"/>
      <c r="AI63" s="179"/>
      <c r="AJ63" s="179"/>
      <c r="AK63" s="182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330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338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>
      <c r="B68" s="6" t="s">
        <v>340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scale="91" orientation="portrait" r:id="rId1"/>
  <headerFooter>
    <oddFooter>&amp;C&amp;"Arial,Regular"&amp;9 56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65"/>
  <sheetViews>
    <sheetView zoomScaleNormal="100" workbookViewId="0"/>
  </sheetViews>
  <sheetFormatPr defaultColWidth="9" defaultRowHeight="12"/>
  <cols>
    <col min="1" max="1" width="9" style="2"/>
    <col min="2" max="2" width="6.875" style="2" customWidth="1"/>
    <col min="3" max="3" width="2.625" style="2" customWidth="1"/>
    <col min="4" max="4" width="5.875" style="2" customWidth="1"/>
    <col min="5" max="5" width="2.375" style="2" customWidth="1"/>
    <col min="6" max="6" width="0.875" style="2" customWidth="1"/>
    <col min="7" max="7" width="5.875" style="2" customWidth="1"/>
    <col min="8" max="8" width="2.375" style="2" customWidth="1"/>
    <col min="9" max="9" width="0.875" style="2" customWidth="1"/>
    <col min="10" max="10" width="5.875" style="2" customWidth="1"/>
    <col min="11" max="11" width="2.375" style="2" customWidth="1"/>
    <col min="12" max="12" width="0.875" style="2" customWidth="1"/>
    <col min="13" max="13" width="5.875" style="2" customWidth="1"/>
    <col min="14" max="14" width="2.375" style="2" customWidth="1"/>
    <col min="15" max="15" width="0.875" style="2" customWidth="1"/>
    <col min="16" max="16" width="5.875" style="2" customWidth="1"/>
    <col min="17" max="17" width="2.375" style="2" customWidth="1"/>
    <col min="18" max="18" width="0.875" style="2" customWidth="1"/>
    <col min="19" max="19" width="5.875" style="2" customWidth="1"/>
    <col min="20" max="20" width="2.375" style="2" customWidth="1"/>
    <col min="21" max="21" width="0.875" style="2" customWidth="1"/>
    <col min="22" max="22" width="5.875" style="2" customWidth="1"/>
    <col min="23" max="23" width="2.375" style="2" customWidth="1"/>
    <col min="24" max="24" width="0.875" style="2" customWidth="1"/>
    <col min="25" max="25" width="5.875" style="2" customWidth="1"/>
    <col min="26" max="26" width="2.375" style="2" customWidth="1"/>
    <col min="27" max="27" width="0.875" style="2" customWidth="1"/>
    <col min="28" max="28" width="7.125" style="2" customWidth="1"/>
    <col min="29" max="29" width="2.375" style="2" customWidth="1"/>
    <col min="30" max="16384" width="9" style="2"/>
  </cols>
  <sheetData>
    <row r="2" spans="2:29">
      <c r="D2" s="2" t="s">
        <v>35</v>
      </c>
    </row>
    <row r="5" spans="2:29" ht="3" customHeight="1">
      <c r="K5" s="20"/>
    </row>
    <row r="6" spans="2:29" ht="26.25" customHeight="1">
      <c r="B6" s="10"/>
      <c r="C6" s="10"/>
      <c r="D6" s="11" t="s">
        <v>36</v>
      </c>
      <c r="E6" s="11"/>
      <c r="F6"/>
      <c r="G6" s="11" t="s">
        <v>37</v>
      </c>
      <c r="H6" s="11"/>
      <c r="I6"/>
      <c r="J6" s="11" t="s">
        <v>38</v>
      </c>
      <c r="K6" s="11"/>
      <c r="L6"/>
      <c r="M6" s="11" t="s">
        <v>39</v>
      </c>
      <c r="N6" s="11"/>
      <c r="O6"/>
      <c r="P6" s="11" t="s">
        <v>40</v>
      </c>
      <c r="Q6" s="11"/>
      <c r="R6"/>
      <c r="S6" s="11" t="s">
        <v>41</v>
      </c>
      <c r="T6" s="11"/>
      <c r="U6"/>
      <c r="V6" s="11" t="s">
        <v>42</v>
      </c>
      <c r="W6" s="11"/>
      <c r="X6"/>
      <c r="Y6" s="11" t="s">
        <v>43</v>
      </c>
      <c r="Z6" s="11"/>
      <c r="AA6"/>
      <c r="AB6" s="11" t="s">
        <v>44</v>
      </c>
      <c r="AC6" s="11"/>
    </row>
    <row r="7" spans="2:29" ht="3" customHeight="1">
      <c r="D7" s="3"/>
      <c r="E7" s="3"/>
      <c r="F7" s="3"/>
      <c r="G7" s="3"/>
      <c r="H7" s="3"/>
      <c r="I7" s="3"/>
      <c r="J7" s="3"/>
      <c r="L7" s="3"/>
      <c r="O7" s="3"/>
      <c r="R7" s="3"/>
      <c r="U7" s="3"/>
      <c r="X7" s="3"/>
      <c r="AA7" s="3"/>
      <c r="AB7" s="3"/>
      <c r="AC7" s="3"/>
    </row>
    <row r="8" spans="2:29">
      <c r="B8" s="4">
        <v>41279</v>
      </c>
      <c r="C8" s="4"/>
      <c r="D8" s="12">
        <v>23.3</v>
      </c>
      <c r="E8" s="12"/>
      <c r="F8" s="12"/>
      <c r="G8" s="12">
        <v>2.4</v>
      </c>
      <c r="H8" s="12"/>
      <c r="I8" s="12"/>
      <c r="J8" s="12">
        <v>57.7</v>
      </c>
      <c r="K8" s="12"/>
      <c r="L8" s="12"/>
      <c r="M8" s="12">
        <v>62.2</v>
      </c>
      <c r="N8" s="12"/>
      <c r="O8" s="12"/>
      <c r="P8" s="12">
        <v>6.1</v>
      </c>
      <c r="Q8" s="23"/>
      <c r="R8" s="12"/>
      <c r="S8" s="12">
        <v>32.200000000000003</v>
      </c>
      <c r="T8" s="23"/>
      <c r="U8" s="12"/>
      <c r="V8" s="12">
        <v>113.4</v>
      </c>
      <c r="W8" s="23"/>
      <c r="X8" s="12"/>
      <c r="Y8" s="12">
        <v>18.3</v>
      </c>
      <c r="Z8" s="23"/>
      <c r="AA8" s="12"/>
      <c r="AB8" s="12">
        <v>315.60000000000002</v>
      </c>
      <c r="AC8" s="12"/>
    </row>
    <row r="9" spans="2:29">
      <c r="B9" s="4">
        <f t="shared" ref="B9:B15" si="0">B8+7</f>
        <v>41286</v>
      </c>
      <c r="C9" s="4"/>
      <c r="D9" s="12">
        <v>22.5</v>
      </c>
      <c r="E9" s="12"/>
      <c r="F9" s="12"/>
      <c r="G9" s="12">
        <v>2.8</v>
      </c>
      <c r="H9" s="12"/>
      <c r="I9" s="12"/>
      <c r="J9" s="12">
        <v>61</v>
      </c>
      <c r="K9" s="12"/>
      <c r="L9" s="12"/>
      <c r="M9" s="12">
        <v>65.599999999999994</v>
      </c>
      <c r="N9" s="12"/>
      <c r="O9" s="12"/>
      <c r="P9" s="12">
        <v>6.3</v>
      </c>
      <c r="Q9" s="23"/>
      <c r="R9" s="12"/>
      <c r="S9" s="12">
        <v>38.700000000000003</v>
      </c>
      <c r="T9" s="23"/>
      <c r="U9" s="12"/>
      <c r="V9" s="12">
        <v>119.6</v>
      </c>
      <c r="W9" s="23"/>
      <c r="X9" s="12"/>
      <c r="Y9" s="12">
        <v>21</v>
      </c>
      <c r="Z9" s="23"/>
      <c r="AA9" s="12"/>
      <c r="AB9" s="12">
        <v>337.5</v>
      </c>
      <c r="AC9" s="12"/>
    </row>
    <row r="10" spans="2:29">
      <c r="B10" s="4">
        <f t="shared" si="0"/>
        <v>41293</v>
      </c>
      <c r="C10" s="4"/>
      <c r="D10" s="12">
        <v>21.1</v>
      </c>
      <c r="E10" s="12"/>
      <c r="F10" s="12"/>
      <c r="G10" s="12">
        <v>3.2</v>
      </c>
      <c r="H10" s="12"/>
      <c r="I10" s="12"/>
      <c r="J10" s="12">
        <v>58.9</v>
      </c>
      <c r="K10" s="12"/>
      <c r="L10" s="12"/>
      <c r="M10" s="12">
        <v>64.5</v>
      </c>
      <c r="N10" s="12"/>
      <c r="O10" s="12"/>
      <c r="P10" s="12">
        <v>6.9</v>
      </c>
      <c r="Q10" s="23"/>
      <c r="R10" s="12"/>
      <c r="S10" s="12">
        <v>40.299999999999997</v>
      </c>
      <c r="T10" s="23"/>
      <c r="U10" s="12"/>
      <c r="V10" s="12">
        <v>118.8</v>
      </c>
      <c r="W10" s="23"/>
      <c r="X10" s="12"/>
      <c r="Y10" s="12">
        <v>20.399999999999999</v>
      </c>
      <c r="Z10" s="23"/>
      <c r="AA10" s="12"/>
      <c r="AB10" s="12">
        <v>334.1</v>
      </c>
      <c r="AC10" s="12"/>
    </row>
    <row r="11" spans="2:29">
      <c r="B11" s="4">
        <f t="shared" si="0"/>
        <v>41300</v>
      </c>
      <c r="C11" s="4"/>
      <c r="D11" s="12">
        <v>19.5</v>
      </c>
      <c r="E11" s="12"/>
      <c r="F11" s="12"/>
      <c r="G11" s="12">
        <v>3</v>
      </c>
      <c r="H11" s="12"/>
      <c r="I11" s="12"/>
      <c r="J11" s="12">
        <v>54.9</v>
      </c>
      <c r="K11" s="12"/>
      <c r="L11" s="12"/>
      <c r="M11" s="12">
        <v>57.1</v>
      </c>
      <c r="N11" s="12"/>
      <c r="O11" s="12"/>
      <c r="P11" s="12">
        <v>7.2</v>
      </c>
      <c r="Q11" s="23"/>
      <c r="R11" s="12"/>
      <c r="S11" s="12">
        <v>36</v>
      </c>
      <c r="T11" s="23"/>
      <c r="U11" s="12"/>
      <c r="V11" s="12">
        <v>98</v>
      </c>
      <c r="W11" s="23"/>
      <c r="X11" s="12"/>
      <c r="Y11" s="12">
        <v>19.399999999999999</v>
      </c>
      <c r="Z11" s="23"/>
      <c r="AA11" s="12"/>
      <c r="AB11" s="12">
        <v>295.10000000000002</v>
      </c>
      <c r="AC11" s="12"/>
    </row>
    <row r="12" spans="2:29">
      <c r="B12" s="4">
        <f t="shared" si="0"/>
        <v>41307</v>
      </c>
      <c r="C12" s="4"/>
      <c r="D12" s="12">
        <v>18</v>
      </c>
      <c r="E12" s="12"/>
      <c r="F12" s="12"/>
      <c r="G12" s="12">
        <v>3.4</v>
      </c>
      <c r="H12" s="12"/>
      <c r="I12" s="12"/>
      <c r="J12" s="12">
        <v>55</v>
      </c>
      <c r="K12" s="12"/>
      <c r="L12" s="12"/>
      <c r="M12" s="12">
        <v>59.6</v>
      </c>
      <c r="N12" s="12"/>
      <c r="O12" s="12"/>
      <c r="P12" s="12">
        <v>6.5</v>
      </c>
      <c r="Q12" s="23"/>
      <c r="R12" s="12"/>
      <c r="S12" s="12">
        <v>32.200000000000003</v>
      </c>
      <c r="T12" s="23"/>
      <c r="U12" s="12"/>
      <c r="V12" s="12">
        <v>93.1</v>
      </c>
      <c r="W12" s="23"/>
      <c r="X12" s="12"/>
      <c r="Y12" s="12">
        <v>17.3</v>
      </c>
      <c r="Z12" s="23"/>
      <c r="AA12" s="12"/>
      <c r="AB12" s="12">
        <v>285.10000000000002</v>
      </c>
      <c r="AC12" s="12"/>
    </row>
    <row r="13" spans="2:29">
      <c r="B13" s="4">
        <f t="shared" si="0"/>
        <v>41314</v>
      </c>
      <c r="C13" s="4"/>
      <c r="D13" s="12">
        <v>17.5</v>
      </c>
      <c r="E13" s="12"/>
      <c r="F13" s="12"/>
      <c r="G13" s="12">
        <v>2.6</v>
      </c>
      <c r="H13" s="12"/>
      <c r="I13" s="12"/>
      <c r="J13" s="12">
        <v>53.9</v>
      </c>
      <c r="K13" s="12"/>
      <c r="L13" s="12"/>
      <c r="M13" s="12">
        <v>53.1</v>
      </c>
      <c r="N13" s="12"/>
      <c r="O13" s="12"/>
      <c r="P13" s="12">
        <v>6.7</v>
      </c>
      <c r="Q13" s="23"/>
      <c r="R13" s="12"/>
      <c r="S13" s="12">
        <v>34.5</v>
      </c>
      <c r="T13" s="23"/>
      <c r="U13" s="12"/>
      <c r="V13" s="12">
        <v>97.4</v>
      </c>
      <c r="W13" s="23"/>
      <c r="X13" s="12"/>
      <c r="Y13" s="12">
        <v>18.5</v>
      </c>
      <c r="Z13" s="23"/>
      <c r="AA13" s="12"/>
      <c r="AB13" s="12">
        <v>284.2</v>
      </c>
      <c r="AC13" s="12"/>
    </row>
    <row r="14" spans="2:29">
      <c r="B14" s="4">
        <f t="shared" si="0"/>
        <v>41321</v>
      </c>
      <c r="C14" s="4"/>
      <c r="D14" s="12">
        <v>17.7</v>
      </c>
      <c r="E14" s="12"/>
      <c r="F14" s="12"/>
      <c r="G14" s="12">
        <v>2.9</v>
      </c>
      <c r="H14" s="12"/>
      <c r="I14" s="12"/>
      <c r="J14" s="12">
        <v>57</v>
      </c>
      <c r="K14" s="12"/>
      <c r="L14" s="12"/>
      <c r="M14" s="12">
        <v>65.2</v>
      </c>
      <c r="N14" s="12"/>
      <c r="O14" s="12"/>
      <c r="P14" s="12">
        <v>6.4</v>
      </c>
      <c r="Q14" s="23"/>
      <c r="R14" s="12"/>
      <c r="S14" s="12">
        <v>35.200000000000003</v>
      </c>
      <c r="T14" s="23"/>
      <c r="U14" s="12"/>
      <c r="V14" s="12">
        <v>103.5</v>
      </c>
      <c r="W14" s="23"/>
      <c r="X14" s="12"/>
      <c r="Y14" s="12">
        <v>17.100000000000001</v>
      </c>
      <c r="Z14" s="23"/>
      <c r="AA14" s="12"/>
      <c r="AB14" s="12">
        <v>305</v>
      </c>
      <c r="AC14" s="12"/>
    </row>
    <row r="15" spans="2:29">
      <c r="B15" s="4">
        <f t="shared" si="0"/>
        <v>41328</v>
      </c>
      <c r="C15" s="4"/>
      <c r="D15" s="12">
        <v>18.5</v>
      </c>
      <c r="E15" s="12"/>
      <c r="F15" s="12"/>
      <c r="G15" s="12">
        <v>2.4</v>
      </c>
      <c r="H15" s="12"/>
      <c r="I15" s="12"/>
      <c r="J15" s="12">
        <v>61.3</v>
      </c>
      <c r="K15" s="12"/>
      <c r="L15" s="12"/>
      <c r="M15" s="12">
        <v>67.099999999999994</v>
      </c>
      <c r="N15" s="12"/>
      <c r="O15" s="12"/>
      <c r="P15" s="12">
        <v>6.8</v>
      </c>
      <c r="Q15" s="23"/>
      <c r="R15" s="12"/>
      <c r="S15" s="12">
        <v>36.6</v>
      </c>
      <c r="T15" s="23"/>
      <c r="U15" s="12"/>
      <c r="V15" s="12">
        <v>97.5</v>
      </c>
      <c r="W15" s="23"/>
      <c r="X15" s="12"/>
      <c r="Y15" s="12">
        <v>19.5</v>
      </c>
      <c r="Z15" s="23"/>
      <c r="AA15" s="12"/>
      <c r="AB15" s="12">
        <v>309.7</v>
      </c>
      <c r="AC15" s="12"/>
    </row>
    <row r="16" spans="2:29">
      <c r="B16" s="4">
        <f>B15+7</f>
        <v>41335</v>
      </c>
      <c r="C16" s="4"/>
      <c r="D16" s="12">
        <v>20.100000000000001</v>
      </c>
      <c r="E16" s="12"/>
      <c r="F16" s="12"/>
      <c r="G16" s="12">
        <v>2.4</v>
      </c>
      <c r="H16" s="12"/>
      <c r="I16" s="12"/>
      <c r="J16" s="12">
        <v>62.7</v>
      </c>
      <c r="K16" s="12"/>
      <c r="L16" s="12"/>
      <c r="M16" s="12">
        <v>60.1</v>
      </c>
      <c r="N16" s="12"/>
      <c r="O16" s="12"/>
      <c r="P16" s="12">
        <v>7.1</v>
      </c>
      <c r="Q16" s="23"/>
      <c r="R16" s="12"/>
      <c r="S16" s="12">
        <v>36.6</v>
      </c>
      <c r="T16" s="23"/>
      <c r="U16" s="12"/>
      <c r="V16" s="12">
        <v>99.6</v>
      </c>
      <c r="W16" s="23"/>
      <c r="X16" s="12"/>
      <c r="Y16" s="12">
        <v>19.3</v>
      </c>
      <c r="Z16" s="23"/>
      <c r="AA16" s="12"/>
      <c r="AB16" s="12">
        <v>307.89999999999998</v>
      </c>
      <c r="AC16" s="12"/>
    </row>
    <row r="17" spans="2:29">
      <c r="B17" s="4">
        <f t="shared" ref="B17:B59" si="1">B16+7</f>
        <v>41342</v>
      </c>
      <c r="C17" s="4"/>
      <c r="D17" s="12">
        <v>21.8</v>
      </c>
      <c r="E17" s="12"/>
      <c r="F17" s="12"/>
      <c r="G17" s="12">
        <v>2.7</v>
      </c>
      <c r="H17" s="12"/>
      <c r="I17" s="12"/>
      <c r="J17" s="12">
        <v>59.1</v>
      </c>
      <c r="K17" s="12"/>
      <c r="L17" s="12"/>
      <c r="M17" s="12">
        <v>70.7</v>
      </c>
      <c r="N17" s="12"/>
      <c r="O17" s="12"/>
      <c r="P17" s="12">
        <v>7.1</v>
      </c>
      <c r="Q17" s="23"/>
      <c r="R17" s="12"/>
      <c r="S17" s="12">
        <v>35.4</v>
      </c>
      <c r="T17" s="23"/>
      <c r="U17" s="12"/>
      <c r="V17" s="12">
        <v>85.4</v>
      </c>
      <c r="W17" s="23"/>
      <c r="X17" s="12"/>
      <c r="Y17" s="12">
        <v>21.3</v>
      </c>
      <c r="Z17" s="23"/>
      <c r="AA17" s="12"/>
      <c r="AB17" s="12">
        <v>303.5</v>
      </c>
      <c r="AC17" s="12"/>
    </row>
    <row r="18" spans="2:29">
      <c r="B18" s="4">
        <f t="shared" si="1"/>
        <v>41349</v>
      </c>
      <c r="C18" s="4"/>
      <c r="D18" s="12">
        <v>19.7</v>
      </c>
      <c r="E18" s="12"/>
      <c r="F18" s="12"/>
      <c r="G18" s="12">
        <v>3.4</v>
      </c>
      <c r="H18" s="12"/>
      <c r="I18" s="12"/>
      <c r="J18" s="12">
        <v>53.8</v>
      </c>
      <c r="K18" s="12"/>
      <c r="L18" s="12"/>
      <c r="M18" s="12">
        <v>61.6</v>
      </c>
      <c r="N18" s="12"/>
      <c r="O18" s="12"/>
      <c r="P18" s="12">
        <v>7.3</v>
      </c>
      <c r="Q18" s="23"/>
      <c r="R18" s="12"/>
      <c r="S18" s="12">
        <v>41.2</v>
      </c>
      <c r="T18" s="23"/>
      <c r="U18" s="12"/>
      <c r="V18" s="12">
        <v>110.5</v>
      </c>
      <c r="W18" s="23"/>
      <c r="X18" s="12"/>
      <c r="Y18" s="12">
        <v>19.3</v>
      </c>
      <c r="Z18" s="23"/>
      <c r="AA18" s="12"/>
      <c r="AB18" s="12">
        <v>316.8</v>
      </c>
      <c r="AC18" s="12"/>
    </row>
    <row r="19" spans="2:29">
      <c r="B19" s="4">
        <f t="shared" si="1"/>
        <v>41356</v>
      </c>
      <c r="C19" s="4"/>
      <c r="D19" s="12">
        <v>21.7</v>
      </c>
      <c r="E19" s="12"/>
      <c r="F19" s="12"/>
      <c r="G19" s="12">
        <v>3.5</v>
      </c>
      <c r="H19" s="12"/>
      <c r="I19" s="12"/>
      <c r="J19" s="12">
        <v>59.2</v>
      </c>
      <c r="K19" s="12"/>
      <c r="L19" s="12"/>
      <c r="M19" s="12">
        <v>69.099999999999994</v>
      </c>
      <c r="N19" s="12"/>
      <c r="O19" s="12"/>
      <c r="P19" s="12">
        <v>7.1</v>
      </c>
      <c r="Q19" s="23"/>
      <c r="R19" s="12"/>
      <c r="S19" s="12">
        <v>39.1</v>
      </c>
      <c r="T19" s="23"/>
      <c r="U19" s="12"/>
      <c r="V19" s="12">
        <v>110.6</v>
      </c>
      <c r="W19" s="23"/>
      <c r="X19" s="12"/>
      <c r="Y19" s="12">
        <v>20</v>
      </c>
      <c r="Z19" s="23"/>
      <c r="AA19" s="12"/>
      <c r="AB19" s="12">
        <v>330.3</v>
      </c>
      <c r="AC19" s="12"/>
    </row>
    <row r="20" spans="2:29">
      <c r="B20" s="4">
        <f t="shared" si="1"/>
        <v>41363</v>
      </c>
      <c r="C20" s="4"/>
      <c r="D20" s="12">
        <v>26.5</v>
      </c>
      <c r="E20" s="12"/>
      <c r="F20" s="12"/>
      <c r="G20" s="12">
        <v>2.9</v>
      </c>
      <c r="H20" s="12"/>
      <c r="I20" s="12"/>
      <c r="J20" s="12">
        <v>58.5</v>
      </c>
      <c r="K20" s="12"/>
      <c r="L20" s="12"/>
      <c r="M20" s="12">
        <v>75.599999999999994</v>
      </c>
      <c r="N20" s="12"/>
      <c r="O20" s="12"/>
      <c r="P20" s="12">
        <v>7.5</v>
      </c>
      <c r="Q20" s="23"/>
      <c r="R20" s="12"/>
      <c r="S20" s="12">
        <v>39</v>
      </c>
      <c r="T20" s="23"/>
      <c r="U20" s="12"/>
      <c r="V20" s="12">
        <v>111.4</v>
      </c>
      <c r="W20" s="23"/>
      <c r="X20" s="12"/>
      <c r="Y20" s="12">
        <v>26.2</v>
      </c>
      <c r="Z20" s="23"/>
      <c r="AA20" s="12"/>
      <c r="AB20" s="12">
        <v>347.6</v>
      </c>
      <c r="AC20" s="12"/>
    </row>
    <row r="21" spans="2:29">
      <c r="B21" s="4">
        <f t="shared" si="1"/>
        <v>41370</v>
      </c>
      <c r="C21" s="4"/>
      <c r="D21" s="12">
        <v>16.2</v>
      </c>
      <c r="E21" s="12"/>
      <c r="F21" s="12"/>
      <c r="G21" s="12">
        <v>2.8</v>
      </c>
      <c r="H21" s="12"/>
      <c r="I21" s="12"/>
      <c r="J21" s="12">
        <v>53.8</v>
      </c>
      <c r="K21" s="12"/>
      <c r="L21" s="12"/>
      <c r="M21" s="12">
        <v>61.7</v>
      </c>
      <c r="N21" s="12"/>
      <c r="O21" s="12"/>
      <c r="P21" s="12">
        <v>6.5</v>
      </c>
      <c r="Q21" s="23"/>
      <c r="R21" s="12"/>
      <c r="S21" s="12">
        <v>31</v>
      </c>
      <c r="T21" s="23"/>
      <c r="U21" s="12"/>
      <c r="V21" s="12">
        <v>83.6</v>
      </c>
      <c r="W21" s="23"/>
      <c r="X21" s="12"/>
      <c r="Y21" s="12">
        <v>13</v>
      </c>
      <c r="Z21" s="23"/>
      <c r="AA21" s="12"/>
      <c r="AB21" s="12">
        <v>268.60000000000002</v>
      </c>
      <c r="AC21" s="12"/>
    </row>
    <row r="22" spans="2:29">
      <c r="B22" s="4">
        <f t="shared" si="1"/>
        <v>41377</v>
      </c>
      <c r="C22" s="4"/>
      <c r="D22" s="12">
        <v>18.100000000000001</v>
      </c>
      <c r="E22" s="12"/>
      <c r="F22" s="12"/>
      <c r="G22" s="12">
        <v>3.3</v>
      </c>
      <c r="H22" s="12"/>
      <c r="I22" s="12"/>
      <c r="J22" s="12">
        <v>55.3</v>
      </c>
      <c r="K22" s="12"/>
      <c r="L22" s="12"/>
      <c r="M22" s="12">
        <v>65</v>
      </c>
      <c r="N22" s="12"/>
      <c r="O22" s="12"/>
      <c r="P22" s="12">
        <v>6.6</v>
      </c>
      <c r="Q22" s="23"/>
      <c r="R22" s="12"/>
      <c r="S22" s="12">
        <v>36.4</v>
      </c>
      <c r="T22" s="23"/>
      <c r="U22" s="12"/>
      <c r="V22" s="12">
        <v>79.3</v>
      </c>
      <c r="W22" s="23"/>
      <c r="X22" s="12"/>
      <c r="Y22" s="12">
        <v>15.5</v>
      </c>
      <c r="Z22" s="23"/>
      <c r="AA22" s="12"/>
      <c r="AB22" s="12">
        <v>279.5</v>
      </c>
      <c r="AC22" s="12"/>
    </row>
    <row r="23" spans="2:29">
      <c r="B23" s="4">
        <f t="shared" si="1"/>
        <v>41384</v>
      </c>
      <c r="C23" s="4"/>
      <c r="D23" s="12">
        <v>18.8</v>
      </c>
      <c r="E23" s="12"/>
      <c r="F23" s="12"/>
      <c r="G23" s="12">
        <v>2.4</v>
      </c>
      <c r="H23" s="12"/>
      <c r="I23" s="12"/>
      <c r="J23" s="12">
        <v>58</v>
      </c>
      <c r="K23" s="12"/>
      <c r="L23" s="12"/>
      <c r="M23" s="12">
        <v>62.2</v>
      </c>
      <c r="N23" s="12"/>
      <c r="O23" s="12"/>
      <c r="P23" s="12">
        <v>6.7</v>
      </c>
      <c r="Q23" s="23"/>
      <c r="R23" s="12"/>
      <c r="S23" s="12">
        <v>38.6</v>
      </c>
      <c r="T23" s="23"/>
      <c r="U23" s="12"/>
      <c r="V23" s="12">
        <v>99.9</v>
      </c>
      <c r="W23" s="23"/>
      <c r="X23" s="12"/>
      <c r="Y23" s="12">
        <v>16.3</v>
      </c>
      <c r="Z23" s="23"/>
      <c r="AA23" s="12"/>
      <c r="AB23" s="12">
        <v>302.89999999999998</v>
      </c>
      <c r="AC23" s="12"/>
    </row>
    <row r="24" spans="2:29">
      <c r="B24" s="4">
        <f t="shared" si="1"/>
        <v>41391</v>
      </c>
      <c r="C24" s="4"/>
      <c r="D24" s="6">
        <v>19.600000000000001</v>
      </c>
      <c r="E24" s="12"/>
      <c r="F24" s="12"/>
      <c r="G24" s="6">
        <v>2.9</v>
      </c>
      <c r="H24" s="12"/>
      <c r="I24" s="12"/>
      <c r="J24" s="12">
        <v>55.5</v>
      </c>
      <c r="K24" s="12"/>
      <c r="L24" s="12"/>
      <c r="M24" s="12">
        <v>60.7</v>
      </c>
      <c r="N24" s="12"/>
      <c r="O24" s="12"/>
      <c r="P24" s="12">
        <v>6.9</v>
      </c>
      <c r="Q24" s="23"/>
      <c r="R24" s="12"/>
      <c r="S24" s="12">
        <v>35.299999999999997</v>
      </c>
      <c r="T24" s="23"/>
      <c r="U24" s="12"/>
      <c r="V24" s="12">
        <v>93.4</v>
      </c>
      <c r="W24" s="23"/>
      <c r="X24" s="12"/>
      <c r="Y24" s="12">
        <v>19.899999999999999</v>
      </c>
      <c r="Z24" s="23"/>
      <c r="AA24" s="12"/>
      <c r="AB24" s="12">
        <v>294.2</v>
      </c>
      <c r="AC24" s="12"/>
    </row>
    <row r="25" spans="2:29">
      <c r="B25" s="4">
        <f t="shared" si="1"/>
        <v>41398</v>
      </c>
      <c r="C25" s="4"/>
      <c r="D25" s="12">
        <v>19.899999999999999</v>
      </c>
      <c r="E25" s="12"/>
      <c r="F25" s="12"/>
      <c r="G25" s="12">
        <v>2.7</v>
      </c>
      <c r="H25" s="12"/>
      <c r="I25" s="12"/>
      <c r="J25" s="12">
        <v>59.8</v>
      </c>
      <c r="K25" s="12"/>
      <c r="L25" s="12"/>
      <c r="M25" s="12">
        <v>58.9</v>
      </c>
      <c r="N25" s="12"/>
      <c r="O25" s="12"/>
      <c r="P25" s="12">
        <v>6.9</v>
      </c>
      <c r="Q25" s="23"/>
      <c r="R25" s="12"/>
      <c r="S25" s="12">
        <v>37.9</v>
      </c>
      <c r="T25" s="23"/>
      <c r="U25" s="12"/>
      <c r="V25" s="12">
        <v>80.400000000000006</v>
      </c>
      <c r="W25" s="23"/>
      <c r="X25" s="12"/>
      <c r="Y25" s="12">
        <v>17.399999999999999</v>
      </c>
      <c r="Z25" s="23"/>
      <c r="AA25" s="12"/>
      <c r="AB25" s="12">
        <v>283.89999999999998</v>
      </c>
      <c r="AC25" s="12"/>
    </row>
    <row r="26" spans="2:29">
      <c r="B26" s="4">
        <f t="shared" si="1"/>
        <v>41405</v>
      </c>
      <c r="C26" s="4"/>
      <c r="D26" s="12">
        <v>22.2</v>
      </c>
      <c r="E26" s="12"/>
      <c r="F26" s="12"/>
      <c r="G26" s="12">
        <v>3</v>
      </c>
      <c r="H26" s="12"/>
      <c r="I26" s="12"/>
      <c r="J26" s="12">
        <v>60.1</v>
      </c>
      <c r="K26" s="12"/>
      <c r="L26" s="12"/>
      <c r="M26" s="12">
        <v>61.7</v>
      </c>
      <c r="N26" s="12"/>
      <c r="O26" s="12"/>
      <c r="P26" s="12">
        <v>6.5</v>
      </c>
      <c r="Q26" s="23"/>
      <c r="R26" s="12"/>
      <c r="S26" s="12">
        <v>35.6</v>
      </c>
      <c r="T26" s="23"/>
      <c r="U26" s="12"/>
      <c r="V26" s="12">
        <v>91.5</v>
      </c>
      <c r="W26" s="23"/>
      <c r="X26" s="12"/>
      <c r="Y26" s="12">
        <v>18.100000000000001</v>
      </c>
      <c r="Z26" s="23"/>
      <c r="AA26" s="12"/>
      <c r="AB26" s="12">
        <v>298.7</v>
      </c>
      <c r="AC26" s="12"/>
    </row>
    <row r="27" spans="2:29">
      <c r="B27" s="4">
        <f t="shared" si="1"/>
        <v>41412</v>
      </c>
      <c r="C27" s="4"/>
      <c r="D27" s="12">
        <v>19.399999999999999</v>
      </c>
      <c r="E27" s="12"/>
      <c r="F27" s="12"/>
      <c r="G27" s="12">
        <v>2.4</v>
      </c>
      <c r="H27" s="12"/>
      <c r="I27" s="12"/>
      <c r="J27" s="12">
        <v>55.3</v>
      </c>
      <c r="K27" s="12"/>
      <c r="L27" s="12"/>
      <c r="M27" s="12">
        <v>61.3</v>
      </c>
      <c r="N27" s="12"/>
      <c r="O27" s="12"/>
      <c r="P27" s="12">
        <v>6.7</v>
      </c>
      <c r="Q27" s="23"/>
      <c r="R27" s="12"/>
      <c r="S27" s="12">
        <v>34.5</v>
      </c>
      <c r="T27" s="23"/>
      <c r="U27" s="12"/>
      <c r="V27" s="12">
        <v>78.599999999999994</v>
      </c>
      <c r="W27" s="23"/>
      <c r="X27" s="12"/>
      <c r="Y27" s="12">
        <v>22.3</v>
      </c>
      <c r="Z27" s="23"/>
      <c r="AA27" s="12"/>
      <c r="AB27" s="12">
        <v>280.5</v>
      </c>
      <c r="AC27" s="12"/>
    </row>
    <row r="28" spans="2:29">
      <c r="B28" s="4">
        <f t="shared" si="1"/>
        <v>41419</v>
      </c>
      <c r="C28" s="4"/>
      <c r="D28" s="12">
        <v>18.8</v>
      </c>
      <c r="E28" s="12"/>
      <c r="F28" s="12"/>
      <c r="G28" s="12">
        <v>2.4</v>
      </c>
      <c r="H28" s="12"/>
      <c r="I28" s="12"/>
      <c r="J28" s="12">
        <v>56.6</v>
      </c>
      <c r="K28" s="12"/>
      <c r="L28" s="12"/>
      <c r="M28" s="12">
        <v>48.9</v>
      </c>
      <c r="N28" s="12"/>
      <c r="O28" s="12"/>
      <c r="P28" s="12">
        <v>7.1</v>
      </c>
      <c r="Q28" s="23"/>
      <c r="R28" s="12"/>
      <c r="S28" s="12">
        <v>34</v>
      </c>
      <c r="T28" s="23"/>
      <c r="U28" s="12"/>
      <c r="V28" s="12">
        <v>84.4</v>
      </c>
      <c r="W28" s="23"/>
      <c r="X28" s="12"/>
      <c r="Y28" s="12">
        <v>19.399999999999999</v>
      </c>
      <c r="Z28" s="23"/>
      <c r="AA28" s="12"/>
      <c r="AB28" s="12">
        <v>271.60000000000002</v>
      </c>
      <c r="AC28" s="12"/>
    </row>
    <row r="29" spans="2:29">
      <c r="B29" s="4">
        <f t="shared" si="1"/>
        <v>41426</v>
      </c>
      <c r="C29" s="4"/>
      <c r="D29" s="12">
        <v>19.3</v>
      </c>
      <c r="E29" s="12"/>
      <c r="F29" s="12"/>
      <c r="G29" s="12">
        <v>3.2</v>
      </c>
      <c r="H29" s="12"/>
      <c r="I29" s="12"/>
      <c r="J29" s="12">
        <v>59.2</v>
      </c>
      <c r="K29" s="12"/>
      <c r="L29" s="12"/>
      <c r="M29" s="12">
        <v>54.8</v>
      </c>
      <c r="N29" s="12"/>
      <c r="O29" s="12"/>
      <c r="P29" s="12">
        <v>6.4</v>
      </c>
      <c r="Q29" s="23"/>
      <c r="R29" s="12"/>
      <c r="S29" s="12">
        <v>29.8</v>
      </c>
      <c r="T29" s="23"/>
      <c r="U29" s="12"/>
      <c r="V29" s="12">
        <v>87.4</v>
      </c>
      <c r="W29" s="23"/>
      <c r="X29" s="12"/>
      <c r="Y29" s="12">
        <v>18.3</v>
      </c>
      <c r="Z29" s="23"/>
      <c r="AA29" s="12"/>
      <c r="AB29" s="12">
        <v>278.39999999999998</v>
      </c>
      <c r="AC29" s="12"/>
    </row>
    <row r="30" spans="2:29">
      <c r="B30" s="4">
        <f t="shared" si="1"/>
        <v>41433</v>
      </c>
      <c r="C30" s="4"/>
      <c r="D30" s="12">
        <v>17</v>
      </c>
      <c r="E30" s="12"/>
      <c r="F30" s="12"/>
      <c r="G30" s="12">
        <v>3.1</v>
      </c>
      <c r="H30" s="12"/>
      <c r="I30" s="12"/>
      <c r="J30" s="12">
        <v>60.5</v>
      </c>
      <c r="K30" s="12"/>
      <c r="L30" s="12"/>
      <c r="M30" s="12">
        <v>60.7</v>
      </c>
      <c r="N30" s="12"/>
      <c r="O30" s="12"/>
      <c r="P30" s="12">
        <v>6.9</v>
      </c>
      <c r="Q30" s="23"/>
      <c r="R30" s="12"/>
      <c r="S30" s="12">
        <v>35.299999999999997</v>
      </c>
      <c r="T30" s="23"/>
      <c r="U30" s="12"/>
      <c r="V30" s="12">
        <v>88.2</v>
      </c>
      <c r="W30" s="23"/>
      <c r="X30" s="12"/>
      <c r="Y30" s="12">
        <v>19.100000000000001</v>
      </c>
      <c r="Z30" s="23"/>
      <c r="AA30" s="12"/>
      <c r="AB30" s="12">
        <v>290.8</v>
      </c>
      <c r="AC30" s="12"/>
    </row>
    <row r="31" spans="2:29">
      <c r="B31" s="4">
        <f t="shared" si="1"/>
        <v>41440</v>
      </c>
      <c r="C31" s="4"/>
      <c r="D31" s="12">
        <v>19.399999999999999</v>
      </c>
      <c r="E31" s="12"/>
      <c r="F31" s="12"/>
      <c r="G31" s="12">
        <v>3.2</v>
      </c>
      <c r="H31" s="12"/>
      <c r="I31" s="12"/>
      <c r="J31" s="12">
        <v>60.9</v>
      </c>
      <c r="K31" s="12"/>
      <c r="L31" s="12"/>
      <c r="M31" s="12">
        <v>60.7</v>
      </c>
      <c r="N31" s="12"/>
      <c r="O31" s="12"/>
      <c r="P31" s="12">
        <v>6.9</v>
      </c>
      <c r="Q31" s="23"/>
      <c r="R31" s="12"/>
      <c r="S31" s="12">
        <v>36.299999999999997</v>
      </c>
      <c r="T31" s="23"/>
      <c r="U31" s="12"/>
      <c r="V31" s="12">
        <v>108</v>
      </c>
      <c r="W31" s="23"/>
      <c r="X31" s="12"/>
      <c r="Y31" s="12">
        <v>18.399999999999999</v>
      </c>
      <c r="Z31" s="23"/>
      <c r="AA31" s="12"/>
      <c r="AB31" s="12">
        <v>313.8</v>
      </c>
      <c r="AC31" s="12"/>
    </row>
    <row r="32" spans="2:29">
      <c r="B32" s="4">
        <f t="shared" si="1"/>
        <v>41447</v>
      </c>
      <c r="C32" s="4"/>
      <c r="D32" s="12">
        <v>21.6</v>
      </c>
      <c r="E32" s="12"/>
      <c r="F32" s="12"/>
      <c r="G32" s="12">
        <v>2.9</v>
      </c>
      <c r="H32" s="12"/>
      <c r="I32" s="12"/>
      <c r="J32" s="12">
        <v>57.8</v>
      </c>
      <c r="K32" s="12"/>
      <c r="L32" s="12"/>
      <c r="M32" s="12">
        <v>65.8</v>
      </c>
      <c r="N32" s="12"/>
      <c r="O32" s="12"/>
      <c r="P32" s="12">
        <v>6.8</v>
      </c>
      <c r="Q32" s="23"/>
      <c r="R32" s="12"/>
      <c r="S32" s="12">
        <v>37.5</v>
      </c>
      <c r="T32" s="23"/>
      <c r="U32" s="12"/>
      <c r="V32" s="12">
        <v>85.2</v>
      </c>
      <c r="W32" s="23"/>
      <c r="X32" s="12"/>
      <c r="Y32" s="12">
        <v>18.5</v>
      </c>
      <c r="Z32" s="23"/>
      <c r="AA32" s="12"/>
      <c r="AB32" s="12">
        <v>296.10000000000002</v>
      </c>
      <c r="AC32" s="12"/>
    </row>
    <row r="33" spans="2:29">
      <c r="B33" s="4">
        <f t="shared" si="1"/>
        <v>41454</v>
      </c>
      <c r="C33" s="4"/>
      <c r="D33" s="12">
        <v>21.3</v>
      </c>
      <c r="E33" s="12"/>
      <c r="F33" s="12"/>
      <c r="G33" s="12">
        <v>2.9</v>
      </c>
      <c r="H33" s="12"/>
      <c r="I33" s="12"/>
      <c r="J33" s="12">
        <v>58</v>
      </c>
      <c r="K33" s="12"/>
      <c r="L33" s="12"/>
      <c r="M33" s="12">
        <v>55.1</v>
      </c>
      <c r="N33" s="12"/>
      <c r="O33" s="12"/>
      <c r="P33" s="12">
        <v>6.3</v>
      </c>
      <c r="Q33" s="23"/>
      <c r="R33" s="12"/>
      <c r="S33" s="12">
        <v>37.5</v>
      </c>
      <c r="T33" s="23"/>
      <c r="U33" s="12"/>
      <c r="V33" s="12">
        <v>93.4</v>
      </c>
      <c r="W33" s="23"/>
      <c r="X33" s="12"/>
      <c r="Y33" s="12">
        <v>21.3</v>
      </c>
      <c r="Z33" s="23"/>
      <c r="AA33" s="12"/>
      <c r="AB33" s="12">
        <v>295.8</v>
      </c>
      <c r="AC33" s="12"/>
    </row>
    <row r="34" spans="2:29">
      <c r="B34" s="4">
        <f t="shared" si="1"/>
        <v>41461</v>
      </c>
      <c r="C34" s="4"/>
      <c r="D34" s="12">
        <v>19.399999999999999</v>
      </c>
      <c r="E34" s="12"/>
      <c r="F34" s="12"/>
      <c r="G34" s="12">
        <v>2.6</v>
      </c>
      <c r="H34" s="12"/>
      <c r="I34" s="12"/>
      <c r="J34" s="12">
        <v>59.4</v>
      </c>
      <c r="K34" s="12"/>
      <c r="L34" s="12"/>
      <c r="M34" s="12">
        <v>61.4</v>
      </c>
      <c r="N34" s="12"/>
      <c r="O34" s="12"/>
      <c r="P34" s="12">
        <v>7.2</v>
      </c>
      <c r="Q34" s="23"/>
      <c r="R34" s="12"/>
      <c r="S34" s="12">
        <v>37.4</v>
      </c>
      <c r="T34" s="23"/>
      <c r="U34" s="12"/>
      <c r="V34" s="12">
        <v>103.4</v>
      </c>
      <c r="W34" s="23"/>
      <c r="X34" s="12"/>
      <c r="Y34" s="12">
        <v>18.8</v>
      </c>
      <c r="Z34" s="23"/>
      <c r="AA34" s="12"/>
      <c r="AB34" s="12">
        <v>309.60000000000002</v>
      </c>
      <c r="AC34" s="12"/>
    </row>
    <row r="35" spans="2:29">
      <c r="B35" s="4">
        <f t="shared" si="1"/>
        <v>41468</v>
      </c>
      <c r="C35" s="4"/>
      <c r="D35" s="12">
        <v>20.9</v>
      </c>
      <c r="E35" s="12"/>
      <c r="F35" s="12"/>
      <c r="G35" s="12">
        <v>2.9</v>
      </c>
      <c r="H35" s="12"/>
      <c r="I35" s="12"/>
      <c r="J35" s="12">
        <v>57.3</v>
      </c>
      <c r="K35" s="12"/>
      <c r="L35" s="12"/>
      <c r="M35" s="12">
        <v>54.2</v>
      </c>
      <c r="N35" s="12"/>
      <c r="O35" s="12"/>
      <c r="P35" s="12">
        <v>6.5</v>
      </c>
      <c r="Q35" s="23"/>
      <c r="R35" s="12"/>
      <c r="S35" s="12">
        <v>33.1</v>
      </c>
      <c r="T35" s="23"/>
      <c r="U35" s="12"/>
      <c r="V35" s="12">
        <v>84.7</v>
      </c>
      <c r="W35" s="23"/>
      <c r="X35" s="12"/>
      <c r="Y35" s="12">
        <v>18.600000000000001</v>
      </c>
      <c r="Z35" s="23"/>
      <c r="AA35" s="12"/>
      <c r="AB35" s="12">
        <v>278.2</v>
      </c>
      <c r="AC35" s="12"/>
    </row>
    <row r="36" spans="2:29">
      <c r="B36" s="4">
        <f t="shared" si="1"/>
        <v>41475</v>
      </c>
      <c r="C36" s="4"/>
      <c r="D36" s="12">
        <v>20.9</v>
      </c>
      <c r="E36" s="12"/>
      <c r="F36" s="12"/>
      <c r="G36" s="12">
        <v>3.2</v>
      </c>
      <c r="H36" s="12"/>
      <c r="I36" s="12"/>
      <c r="J36" s="12">
        <v>58.1</v>
      </c>
      <c r="K36" s="12"/>
      <c r="L36" s="12"/>
      <c r="M36" s="12">
        <v>61.4</v>
      </c>
      <c r="N36" s="12"/>
      <c r="O36" s="12"/>
      <c r="P36" s="12">
        <v>6.8</v>
      </c>
      <c r="Q36" s="23"/>
      <c r="R36" s="12"/>
      <c r="S36" s="12">
        <v>36.1</v>
      </c>
      <c r="T36" s="23"/>
      <c r="U36" s="12"/>
      <c r="V36" s="12">
        <v>94.9</v>
      </c>
      <c r="W36" s="23"/>
      <c r="X36" s="12"/>
      <c r="Y36" s="12">
        <v>19.7</v>
      </c>
      <c r="Z36" s="23"/>
      <c r="AA36" s="12"/>
      <c r="AB36" s="12">
        <v>301.10000000000002</v>
      </c>
      <c r="AC36" s="12"/>
    </row>
    <row r="37" spans="2:29">
      <c r="B37" s="4">
        <f t="shared" si="1"/>
        <v>41482</v>
      </c>
      <c r="C37" s="4"/>
      <c r="D37" s="12">
        <v>19.7</v>
      </c>
      <c r="E37" s="12"/>
      <c r="F37" s="12"/>
      <c r="G37" s="12">
        <v>3.2</v>
      </c>
      <c r="H37" s="12"/>
      <c r="I37" s="12"/>
      <c r="J37" s="12">
        <v>59.8</v>
      </c>
      <c r="K37" s="12"/>
      <c r="L37" s="12"/>
      <c r="M37" s="12">
        <v>60.1</v>
      </c>
      <c r="N37" s="12"/>
      <c r="O37" s="12"/>
      <c r="P37" s="12">
        <v>6.6</v>
      </c>
      <c r="Q37" s="23"/>
      <c r="R37" s="12"/>
      <c r="S37" s="12">
        <v>36.1</v>
      </c>
      <c r="T37" s="23"/>
      <c r="U37" s="12"/>
      <c r="V37" s="12">
        <v>98.9</v>
      </c>
      <c r="W37" s="23"/>
      <c r="X37" s="12"/>
      <c r="Y37" s="12">
        <v>21.1</v>
      </c>
      <c r="Z37" s="23"/>
      <c r="AA37" s="12"/>
      <c r="AB37" s="12">
        <v>305.5</v>
      </c>
      <c r="AC37" s="12"/>
    </row>
    <row r="38" spans="2:29">
      <c r="B38" s="4">
        <f t="shared" si="1"/>
        <v>41489</v>
      </c>
      <c r="C38" s="4"/>
      <c r="D38" s="12">
        <v>19.399999999999999</v>
      </c>
      <c r="E38" s="12"/>
      <c r="F38" s="12"/>
      <c r="G38" s="12">
        <v>2.4</v>
      </c>
      <c r="H38" s="12"/>
      <c r="I38" s="12"/>
      <c r="J38" s="12">
        <v>60.2</v>
      </c>
      <c r="K38" s="12"/>
      <c r="L38" s="12"/>
      <c r="M38" s="12">
        <v>70.900000000000006</v>
      </c>
      <c r="N38" s="12"/>
      <c r="O38" s="12"/>
      <c r="P38" s="12">
        <v>6.6</v>
      </c>
      <c r="Q38" s="23"/>
      <c r="R38" s="12"/>
      <c r="S38" s="12">
        <v>33</v>
      </c>
      <c r="T38" s="23"/>
      <c r="U38" s="12"/>
      <c r="V38" s="12">
        <v>106.6</v>
      </c>
      <c r="W38" s="23"/>
      <c r="X38" s="12"/>
      <c r="Y38" s="12">
        <v>20.9</v>
      </c>
      <c r="Z38" s="23"/>
      <c r="AA38" s="12"/>
      <c r="AB38" s="12">
        <v>320</v>
      </c>
      <c r="AC38" s="12"/>
    </row>
    <row r="39" spans="2:29">
      <c r="B39" s="4">
        <f t="shared" si="1"/>
        <v>41496</v>
      </c>
      <c r="C39" s="4"/>
      <c r="D39" s="12">
        <v>20.100000000000001</v>
      </c>
      <c r="E39" s="12"/>
      <c r="F39" s="12"/>
      <c r="G39" s="12">
        <v>2.4</v>
      </c>
      <c r="H39" s="12"/>
      <c r="I39" s="12"/>
      <c r="J39" s="12">
        <v>57.9</v>
      </c>
      <c r="K39" s="12"/>
      <c r="L39" s="12"/>
      <c r="M39" s="12">
        <v>63.8</v>
      </c>
      <c r="N39" s="12"/>
      <c r="O39" s="12"/>
      <c r="P39" s="12">
        <v>7.9</v>
      </c>
      <c r="Q39" s="23"/>
      <c r="R39" s="12"/>
      <c r="S39" s="12">
        <v>33</v>
      </c>
      <c r="T39" s="23"/>
      <c r="U39" s="12"/>
      <c r="V39" s="12">
        <v>99.8</v>
      </c>
      <c r="W39" s="23"/>
      <c r="X39" s="12"/>
      <c r="Y39" s="12">
        <v>21.2</v>
      </c>
      <c r="Z39" s="23"/>
      <c r="AA39" s="12"/>
      <c r="AB39" s="12">
        <v>306.10000000000002</v>
      </c>
      <c r="AC39" s="12"/>
    </row>
    <row r="40" spans="2:29">
      <c r="B40" s="4">
        <f t="shared" si="1"/>
        <v>41503</v>
      </c>
      <c r="C40" s="4"/>
      <c r="D40" s="15" t="s">
        <v>31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23"/>
      <c r="R40" s="12"/>
      <c r="S40" s="12"/>
      <c r="T40" s="23"/>
      <c r="U40" s="12"/>
      <c r="V40" s="12"/>
      <c r="W40" s="23"/>
      <c r="X40" s="12"/>
      <c r="Y40" s="12"/>
      <c r="Z40" s="23"/>
      <c r="AA40" s="12"/>
      <c r="AB40" s="12"/>
      <c r="AC40" s="12"/>
    </row>
    <row r="41" spans="2:29">
      <c r="B41" s="4">
        <f t="shared" si="1"/>
        <v>41510</v>
      </c>
      <c r="C41" s="4"/>
      <c r="D41" s="15" t="s">
        <v>31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23"/>
      <c r="R41" s="12"/>
      <c r="S41" s="12"/>
      <c r="T41" s="23"/>
      <c r="U41" s="12"/>
      <c r="V41" s="12"/>
      <c r="W41" s="23"/>
      <c r="X41" s="12"/>
      <c r="Y41" s="12"/>
      <c r="Z41" s="23"/>
      <c r="AA41" s="12"/>
      <c r="AB41" s="12"/>
      <c r="AC41" s="12"/>
    </row>
    <row r="42" spans="2:29">
      <c r="B42" s="4">
        <f t="shared" si="1"/>
        <v>41517</v>
      </c>
      <c r="C42" s="4"/>
      <c r="D42" s="15" t="s">
        <v>31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23"/>
      <c r="R42" s="12"/>
      <c r="S42" s="12"/>
      <c r="T42" s="23"/>
      <c r="U42" s="12"/>
      <c r="V42" s="12"/>
      <c r="W42" s="23"/>
      <c r="X42" s="12"/>
      <c r="Y42" s="12"/>
      <c r="Z42" s="23"/>
      <c r="AA42" s="12"/>
      <c r="AB42" s="12"/>
      <c r="AC42" s="12"/>
    </row>
    <row r="43" spans="2:29">
      <c r="B43" s="4">
        <f t="shared" si="1"/>
        <v>41524</v>
      </c>
      <c r="C43" s="4"/>
      <c r="D43" s="15" t="s">
        <v>31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23"/>
      <c r="R43" s="12"/>
      <c r="S43" s="12"/>
      <c r="T43" s="23"/>
      <c r="U43" s="12"/>
      <c r="V43" s="12"/>
      <c r="W43" s="23"/>
      <c r="X43" s="12"/>
      <c r="Y43" s="12"/>
      <c r="Z43" s="23"/>
      <c r="AA43" s="12"/>
      <c r="AB43" s="12"/>
      <c r="AC43" s="12"/>
    </row>
    <row r="44" spans="2:29">
      <c r="B44" s="4">
        <f t="shared" si="1"/>
        <v>41531</v>
      </c>
      <c r="C44" s="4"/>
      <c r="D44" s="15" t="s">
        <v>31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23"/>
      <c r="R44" s="12"/>
      <c r="S44" s="12"/>
      <c r="T44" s="23"/>
      <c r="U44" s="12"/>
      <c r="V44" s="12"/>
      <c r="W44" s="23"/>
      <c r="X44" s="12"/>
      <c r="Y44" s="12"/>
      <c r="Z44" s="23"/>
      <c r="AA44" s="12"/>
      <c r="AB44" s="12"/>
      <c r="AC44" s="12"/>
    </row>
    <row r="45" spans="2:29">
      <c r="B45" s="4">
        <f t="shared" si="1"/>
        <v>41538</v>
      </c>
      <c r="C45" s="4"/>
      <c r="D45" s="15" t="s">
        <v>31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23"/>
      <c r="R45" s="12"/>
      <c r="S45" s="12"/>
      <c r="T45" s="23"/>
      <c r="U45" s="12"/>
      <c r="V45" s="12"/>
      <c r="W45" s="23"/>
      <c r="X45" s="12"/>
      <c r="Y45" s="12"/>
      <c r="Z45" s="23"/>
      <c r="AA45" s="12"/>
      <c r="AB45" s="12"/>
      <c r="AC45" s="12"/>
    </row>
    <row r="46" spans="2:29">
      <c r="B46" s="4">
        <f t="shared" si="1"/>
        <v>41545</v>
      </c>
      <c r="C46" s="4"/>
      <c r="D46" s="15" t="s">
        <v>31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23"/>
      <c r="R46" s="12"/>
      <c r="S46" s="12"/>
      <c r="T46" s="23"/>
      <c r="U46" s="12"/>
      <c r="V46" s="12"/>
      <c r="W46" s="23"/>
      <c r="X46" s="12"/>
      <c r="Y46" s="12"/>
      <c r="Z46" s="23"/>
      <c r="AA46" s="12"/>
      <c r="AB46" s="12"/>
      <c r="AC46" s="12"/>
    </row>
    <row r="47" spans="2:29">
      <c r="B47" s="4">
        <f t="shared" si="1"/>
        <v>41552</v>
      </c>
      <c r="C47" s="4"/>
      <c r="D47" s="15" t="s">
        <v>31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23"/>
      <c r="R47" s="12"/>
      <c r="S47" s="12"/>
      <c r="T47" s="23"/>
      <c r="U47" s="12"/>
      <c r="V47" s="12"/>
      <c r="W47" s="23"/>
      <c r="X47" s="12"/>
      <c r="Y47" s="12"/>
      <c r="Z47" s="23"/>
      <c r="AA47" s="12"/>
      <c r="AB47" s="12"/>
      <c r="AC47" s="12"/>
    </row>
    <row r="48" spans="2:29">
      <c r="B48" s="4">
        <f t="shared" si="1"/>
        <v>41559</v>
      </c>
      <c r="C48" s="4"/>
      <c r="D48" s="15" t="s">
        <v>31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3"/>
      <c r="R48" s="12"/>
      <c r="S48" s="12"/>
      <c r="T48" s="23"/>
      <c r="U48" s="12"/>
      <c r="V48" s="12"/>
      <c r="W48" s="23"/>
      <c r="X48" s="12"/>
      <c r="Y48" s="12"/>
      <c r="Z48" s="23"/>
      <c r="AA48" s="12"/>
      <c r="AB48" s="12"/>
      <c r="AC48" s="12"/>
    </row>
    <row r="49" spans="2:29">
      <c r="B49" s="4">
        <f t="shared" si="1"/>
        <v>41566</v>
      </c>
      <c r="C49" s="4"/>
      <c r="D49" s="15" t="s">
        <v>31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3"/>
      <c r="R49" s="12"/>
      <c r="S49" s="12"/>
      <c r="T49" s="23"/>
      <c r="U49" s="12"/>
      <c r="V49" s="12"/>
      <c r="W49" s="23"/>
      <c r="X49" s="12"/>
      <c r="Y49" s="12"/>
      <c r="Z49" s="23"/>
      <c r="AA49" s="12"/>
      <c r="AB49" s="12"/>
      <c r="AC49" s="12"/>
    </row>
    <row r="50" spans="2:29">
      <c r="B50" s="4">
        <f t="shared" si="1"/>
        <v>41573</v>
      </c>
      <c r="C50" s="4"/>
      <c r="D50" s="15" t="s">
        <v>31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3"/>
      <c r="R50" s="12"/>
      <c r="S50" s="12"/>
      <c r="T50" s="23"/>
      <c r="U50" s="12"/>
      <c r="V50" s="12"/>
      <c r="W50" s="23"/>
      <c r="X50" s="12"/>
      <c r="Y50" s="12"/>
      <c r="Z50" s="23"/>
      <c r="AA50" s="12"/>
      <c r="AB50" s="12"/>
      <c r="AC50" s="12"/>
    </row>
    <row r="51" spans="2:29">
      <c r="B51" s="4">
        <f t="shared" si="1"/>
        <v>41580</v>
      </c>
      <c r="C51" s="4"/>
      <c r="D51" s="15" t="s">
        <v>31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23"/>
      <c r="R51" s="12"/>
      <c r="S51" s="12"/>
      <c r="T51" s="23"/>
      <c r="U51" s="12"/>
      <c r="V51" s="12"/>
      <c r="W51" s="23"/>
      <c r="X51" s="12"/>
      <c r="Y51" s="12"/>
      <c r="Z51" s="23"/>
      <c r="AA51" s="12"/>
      <c r="AB51" s="12"/>
      <c r="AC51" s="12"/>
    </row>
    <row r="52" spans="2:29">
      <c r="B52" s="4">
        <f t="shared" si="1"/>
        <v>41587</v>
      </c>
      <c r="C52" s="4"/>
      <c r="D52" s="15" t="s">
        <v>31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23"/>
      <c r="R52" s="12"/>
      <c r="S52" s="12"/>
      <c r="T52" s="23"/>
      <c r="U52" s="12"/>
      <c r="V52" s="12"/>
      <c r="W52" s="23"/>
      <c r="X52" s="12"/>
      <c r="Y52" s="12"/>
      <c r="Z52" s="23"/>
      <c r="AA52" s="12"/>
      <c r="AB52" s="12"/>
      <c r="AC52" s="12"/>
    </row>
    <row r="53" spans="2:29">
      <c r="B53" s="4">
        <f t="shared" si="1"/>
        <v>41594</v>
      </c>
      <c r="C53" s="4"/>
      <c r="D53" s="15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23"/>
      <c r="R53" s="12"/>
      <c r="S53" s="12"/>
      <c r="T53" s="23"/>
      <c r="U53" s="12"/>
      <c r="V53" s="12"/>
      <c r="W53" s="23"/>
      <c r="X53" s="12"/>
      <c r="Y53" s="12"/>
      <c r="Z53" s="23"/>
      <c r="AA53" s="12"/>
      <c r="AB53" s="12"/>
      <c r="AC53" s="12"/>
    </row>
    <row r="54" spans="2:29">
      <c r="B54" s="4">
        <f t="shared" si="1"/>
        <v>41601</v>
      </c>
      <c r="C54" s="4"/>
      <c r="D54" s="15" t="s">
        <v>31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23"/>
      <c r="R54" s="12"/>
      <c r="S54" s="12"/>
      <c r="T54" s="23"/>
      <c r="U54" s="12"/>
      <c r="V54" s="12"/>
      <c r="W54" s="23"/>
      <c r="X54" s="12"/>
      <c r="Y54" s="12"/>
      <c r="Z54" s="23"/>
      <c r="AA54" s="12"/>
      <c r="AB54" s="12"/>
      <c r="AC54" s="12"/>
    </row>
    <row r="55" spans="2:29">
      <c r="B55" s="4">
        <f t="shared" si="1"/>
        <v>41608</v>
      </c>
      <c r="C55" s="4"/>
      <c r="D55" s="15" t="s">
        <v>31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23"/>
      <c r="R55" s="12"/>
      <c r="S55" s="12"/>
      <c r="T55" s="23"/>
      <c r="U55" s="12"/>
      <c r="V55" s="12"/>
      <c r="W55" s="23"/>
      <c r="X55" s="12"/>
      <c r="Y55" s="12"/>
      <c r="Z55" s="23"/>
      <c r="AA55" s="12"/>
      <c r="AB55" s="12"/>
      <c r="AC55" s="12"/>
    </row>
    <row r="56" spans="2:29">
      <c r="B56" s="4">
        <f t="shared" si="1"/>
        <v>41615</v>
      </c>
      <c r="C56" s="4"/>
      <c r="D56" s="15" t="s">
        <v>31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23"/>
      <c r="R56" s="12"/>
      <c r="S56" s="12"/>
      <c r="T56" s="23"/>
      <c r="U56" s="12"/>
      <c r="V56" s="12"/>
      <c r="W56" s="23"/>
      <c r="X56" s="12"/>
      <c r="Y56" s="12"/>
      <c r="Z56" s="23"/>
      <c r="AA56" s="12"/>
      <c r="AB56" s="12"/>
      <c r="AC56" s="12"/>
    </row>
    <row r="57" spans="2:29">
      <c r="B57" s="4">
        <f t="shared" si="1"/>
        <v>41622</v>
      </c>
      <c r="C57" s="4"/>
      <c r="D57" s="15" t="s">
        <v>31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23"/>
      <c r="R57" s="12"/>
      <c r="S57" s="12"/>
      <c r="T57" s="23"/>
      <c r="U57" s="12"/>
      <c r="V57" s="12"/>
      <c r="W57" s="23"/>
      <c r="X57" s="12"/>
      <c r="Y57" s="12"/>
      <c r="Z57" s="23"/>
      <c r="AA57" s="12"/>
      <c r="AB57" s="12"/>
      <c r="AC57" s="12"/>
    </row>
    <row r="58" spans="2:29">
      <c r="B58" s="4">
        <f t="shared" si="1"/>
        <v>41629</v>
      </c>
      <c r="C58" s="4"/>
      <c r="D58" s="15" t="s">
        <v>31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23"/>
      <c r="R58" s="12"/>
      <c r="S58" s="12"/>
      <c r="T58" s="23"/>
      <c r="U58" s="12"/>
      <c r="V58" s="12"/>
      <c r="W58" s="23"/>
      <c r="X58" s="12"/>
      <c r="Y58" s="12"/>
      <c r="Z58" s="23"/>
      <c r="AA58" s="12"/>
      <c r="AB58" s="12"/>
      <c r="AC58" s="12"/>
    </row>
    <row r="59" spans="2:29">
      <c r="B59" s="4">
        <f t="shared" si="1"/>
        <v>41636</v>
      </c>
      <c r="C59" s="4"/>
      <c r="D59" s="15" t="s">
        <v>31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23"/>
      <c r="R59" s="12"/>
      <c r="S59" s="12"/>
      <c r="T59" s="23"/>
      <c r="U59" s="12"/>
      <c r="V59" s="12"/>
      <c r="W59" s="23"/>
      <c r="X59" s="12"/>
      <c r="Y59" s="12"/>
      <c r="Z59" s="23"/>
      <c r="AA59" s="12"/>
      <c r="AB59" s="12"/>
      <c r="AC59" s="12"/>
    </row>
    <row r="60" spans="2:29" ht="3" customHeight="1">
      <c r="B60" s="5"/>
      <c r="C60" s="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23"/>
      <c r="R60" s="12"/>
      <c r="S60" s="12"/>
      <c r="T60" s="23"/>
      <c r="U60" s="12"/>
      <c r="V60" s="12"/>
      <c r="W60" s="23"/>
      <c r="X60" s="12"/>
      <c r="Y60" s="12"/>
      <c r="Z60" s="23"/>
      <c r="AA60" s="12"/>
      <c r="AB60" s="12"/>
      <c r="AC60" s="12"/>
    </row>
    <row r="61" spans="2:29">
      <c r="B61" s="24">
        <v>2013</v>
      </c>
      <c r="C61" s="24"/>
      <c r="D61" s="12">
        <f>SUM(D8:D59)</f>
        <v>639.9</v>
      </c>
      <c r="E61" s="12"/>
      <c r="F61" s="12"/>
      <c r="G61" s="12">
        <f>SUM(G8:G59)</f>
        <v>91.500000000000014</v>
      </c>
      <c r="H61" s="12"/>
      <c r="I61" s="12"/>
      <c r="J61" s="12">
        <f>SUM(J8:J59)</f>
        <v>1856.4999999999998</v>
      </c>
      <c r="K61" s="12"/>
      <c r="L61" s="12"/>
      <c r="M61" s="12">
        <f>SUM(M8:M59)</f>
        <v>1980.8000000000004</v>
      </c>
      <c r="N61" s="12"/>
      <c r="O61" s="12"/>
      <c r="P61" s="12">
        <f>SUM(P8:P59)</f>
        <v>217.8</v>
      </c>
      <c r="Q61" s="12"/>
      <c r="R61" s="12"/>
      <c r="S61" s="12">
        <f>SUM(S8:S59)</f>
        <v>1145.3999999999996</v>
      </c>
      <c r="T61" s="12"/>
      <c r="U61" s="12"/>
      <c r="V61" s="12">
        <f>SUM(V8:V59)</f>
        <v>3100.4</v>
      </c>
      <c r="W61" s="12"/>
      <c r="X61" s="12"/>
      <c r="Y61" s="12">
        <f>SUM(Y8:Y59)</f>
        <v>615.40000000000009</v>
      </c>
      <c r="Z61" s="12"/>
      <c r="AA61" s="12"/>
      <c r="AB61" s="12">
        <f>SUM(AB8:AB59)</f>
        <v>9647.7000000000025</v>
      </c>
      <c r="AC61" s="23"/>
    </row>
    <row r="62" spans="2:29">
      <c r="B62" s="24">
        <v>2012</v>
      </c>
      <c r="C62" s="24"/>
      <c r="D62" s="12">
        <v>980.39999999999986</v>
      </c>
      <c r="E62" s="12"/>
      <c r="F62" s="12"/>
      <c r="G62" s="12">
        <v>149.90000000000003</v>
      </c>
      <c r="H62" s="12"/>
      <c r="I62" s="12"/>
      <c r="J62" s="12">
        <v>3022.3999999999996</v>
      </c>
      <c r="K62" s="12"/>
      <c r="L62" s="12"/>
      <c r="M62" s="12">
        <v>2962.5000000000005</v>
      </c>
      <c r="N62" s="12"/>
      <c r="O62" s="12"/>
      <c r="P62" s="12">
        <v>347.7</v>
      </c>
      <c r="Q62" s="12"/>
      <c r="R62" s="12"/>
      <c r="S62" s="12">
        <v>1897.5000000000002</v>
      </c>
      <c r="T62" s="12"/>
      <c r="U62" s="12"/>
      <c r="V62" s="12">
        <v>4663.0000000000009</v>
      </c>
      <c r="W62" s="12"/>
      <c r="X62" s="12"/>
      <c r="Y62" s="12">
        <v>855.8</v>
      </c>
      <c r="Z62" s="12"/>
      <c r="AA62" s="12"/>
      <c r="AB62" s="12">
        <v>14879.199999999997</v>
      </c>
      <c r="AC62" s="23"/>
    </row>
    <row r="63" spans="2:29" ht="3" customHeight="1">
      <c r="B63" s="25"/>
      <c r="C63" s="2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2:29" ht="10.5" customHeight="1">
      <c r="B64" s="6" t="s">
        <v>45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2:25">
      <c r="B65" s="18" t="s">
        <v>46</v>
      </c>
      <c r="S65" s="6"/>
      <c r="Y65" s="6"/>
    </row>
  </sheetData>
  <mergeCells count="9">
    <mergeCell ref="V6:W6"/>
    <mergeCell ref="Y6:Z6"/>
    <mergeCell ref="AB6:AC6"/>
    <mergeCell ref="D6:E6"/>
    <mergeCell ref="G6:H6"/>
    <mergeCell ref="J6:K6"/>
    <mergeCell ref="M6:N6"/>
    <mergeCell ref="P6:Q6"/>
    <mergeCell ref="S6:T6"/>
  </mergeCells>
  <pageMargins left="0.33" right="0.24" top="0.17" bottom="0.17" header="0.17" footer="0.17"/>
  <pageSetup orientation="portrait" r:id="rId1"/>
  <headerFooter>
    <oddFooter>&amp;C&amp;"Arial,Regular"&amp;9 10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BR71"/>
  <sheetViews>
    <sheetView zoomScaleNormal="100" workbookViewId="0">
      <selection activeCell="AN38" sqref="AN38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5.875" style="2" customWidth="1"/>
    <col min="8" max="8" width="0.37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875" style="2" customWidth="1"/>
    <col min="14" max="14" width="0.375" style="2" customWidth="1"/>
    <col min="15" max="15" width="0.75" style="2" customWidth="1"/>
    <col min="16" max="16" width="5.375" style="181" customWidth="1"/>
    <col min="17" max="17" width="1.125" style="2" customWidth="1"/>
    <col min="18" max="18" width="0.75" style="2" customWidth="1"/>
    <col min="19" max="19" width="5.875" style="2" customWidth="1"/>
    <col min="20" max="20" width="0.37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875" style="2" customWidth="1"/>
    <col min="26" max="26" width="0.375" style="2" customWidth="1"/>
    <col min="27" max="27" width="0.75" style="2" customWidth="1"/>
    <col min="28" max="28" width="5.375" style="181" customWidth="1"/>
    <col min="29" max="29" width="1.125" style="2" customWidth="1"/>
    <col min="30" max="30" width="0.75" style="2" customWidth="1"/>
    <col min="31" max="31" width="5.875" style="2" customWidth="1"/>
    <col min="32" max="32" width="0.375" style="2" customWidth="1"/>
    <col min="33" max="33" width="0.75" style="2" customWidth="1"/>
    <col min="34" max="34" width="5.375" style="2" customWidth="1"/>
    <col min="35" max="35" width="1.5" style="2" customWidth="1"/>
    <col min="36" max="36" width="0.75" style="2" customWidth="1"/>
    <col min="37" max="37" width="5.875" style="2" customWidth="1"/>
    <col min="38" max="38" width="0.375" style="2" customWidth="1"/>
    <col min="39" max="16384" width="9" style="2"/>
  </cols>
  <sheetData>
    <row r="2" spans="2:38">
      <c r="D2" s="181" t="s">
        <v>345</v>
      </c>
    </row>
    <row r="3" spans="2:38">
      <c r="D3" s="181" t="s">
        <v>326</v>
      </c>
    </row>
    <row r="4" spans="2:38">
      <c r="D4" s="181" t="s">
        <v>335</v>
      </c>
    </row>
    <row r="5" spans="2:38" ht="5.25" customHeight="1">
      <c r="M5" s="19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308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315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346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3"/>
      <c r="AI8" s="3"/>
      <c r="AJ8" s="3"/>
    </row>
    <row r="9" spans="2:38">
      <c r="B9" s="4">
        <v>41278</v>
      </c>
      <c r="C9" s="4"/>
      <c r="D9" s="226" t="s">
        <v>31</v>
      </c>
      <c r="E9" s="226"/>
      <c r="F9" s="226"/>
      <c r="G9" s="226" t="s">
        <v>31</v>
      </c>
      <c r="H9" s="183"/>
      <c r="I9" s="320"/>
      <c r="J9" s="323"/>
      <c r="K9" s="3"/>
      <c r="L9" s="320"/>
      <c r="M9" s="172"/>
      <c r="P9" s="226" t="s">
        <v>31</v>
      </c>
      <c r="Q9" s="226"/>
      <c r="R9" s="226"/>
      <c r="S9" s="226" t="s">
        <v>31</v>
      </c>
      <c r="T9" s="183"/>
      <c r="U9" s="320"/>
      <c r="V9" s="323"/>
      <c r="W9" s="3"/>
      <c r="X9" s="320"/>
      <c r="Y9" s="172"/>
      <c r="AB9" s="319">
        <v>107.91</v>
      </c>
      <c r="AC9" s="184"/>
      <c r="AD9" s="184"/>
      <c r="AE9" s="184">
        <v>101</v>
      </c>
      <c r="AF9" s="183"/>
      <c r="AG9" s="320"/>
      <c r="AH9" s="323"/>
      <c r="AI9" s="3"/>
      <c r="AJ9" s="320"/>
      <c r="AK9" s="172"/>
    </row>
    <row r="10" spans="2:38" ht="12.75" customHeight="1">
      <c r="B10" s="4">
        <f t="shared" ref="B10:B16" si="0">B9+7</f>
        <v>41285</v>
      </c>
      <c r="C10" s="4"/>
      <c r="D10" s="319">
        <v>51.16</v>
      </c>
      <c r="E10" s="184"/>
      <c r="F10" s="184"/>
      <c r="G10" s="184">
        <v>56</v>
      </c>
      <c r="H10" s="183"/>
      <c r="I10" s="320"/>
      <c r="J10" s="323"/>
      <c r="K10" s="3"/>
      <c r="L10" s="320"/>
      <c r="M10" s="172"/>
      <c r="P10" s="319">
        <v>64</v>
      </c>
      <c r="Q10" s="184"/>
      <c r="R10" s="184"/>
      <c r="S10" s="184">
        <v>48</v>
      </c>
      <c r="T10" s="183"/>
      <c r="U10" s="320"/>
      <c r="V10" s="323"/>
      <c r="W10" s="3"/>
      <c r="X10" s="320"/>
      <c r="Y10" s="172"/>
      <c r="AB10" s="319">
        <v>116.44</v>
      </c>
      <c r="AC10" s="184"/>
      <c r="AD10" s="184"/>
      <c r="AE10" s="184">
        <v>125</v>
      </c>
      <c r="AF10" s="183"/>
      <c r="AG10" s="320"/>
      <c r="AH10" s="323"/>
      <c r="AI10" s="3"/>
      <c r="AJ10" s="320"/>
      <c r="AK10" s="172"/>
    </row>
    <row r="11" spans="2:38">
      <c r="B11" s="4">
        <f t="shared" si="0"/>
        <v>41292</v>
      </c>
      <c r="C11" s="4"/>
      <c r="D11" s="319">
        <v>54</v>
      </c>
      <c r="E11" s="184"/>
      <c r="F11" s="184"/>
      <c r="G11" s="184">
        <v>60</v>
      </c>
      <c r="H11" s="183"/>
      <c r="I11" s="320"/>
      <c r="J11" s="323"/>
      <c r="K11" s="3"/>
      <c r="L11" s="320"/>
      <c r="M11" s="172"/>
      <c r="P11" s="319">
        <v>64</v>
      </c>
      <c r="Q11" s="184"/>
      <c r="R11" s="184"/>
      <c r="S11" s="184">
        <v>75</v>
      </c>
      <c r="T11" s="183"/>
      <c r="U11" s="320"/>
      <c r="V11" s="323"/>
      <c r="W11" s="3"/>
      <c r="X11" s="320"/>
      <c r="Y11" s="172"/>
      <c r="AB11" s="319">
        <v>123.2</v>
      </c>
      <c r="AC11" s="184"/>
      <c r="AD11" s="184"/>
      <c r="AE11" s="184">
        <v>75</v>
      </c>
      <c r="AF11" s="183"/>
      <c r="AG11" s="320"/>
      <c r="AH11" s="323"/>
      <c r="AI11" s="3"/>
      <c r="AJ11" s="320"/>
      <c r="AK11" s="172"/>
    </row>
    <row r="12" spans="2:38">
      <c r="B12" s="4">
        <f t="shared" si="0"/>
        <v>41299</v>
      </c>
      <c r="C12" s="4"/>
      <c r="D12" s="230">
        <v>49.81</v>
      </c>
      <c r="E12" s="184"/>
      <c r="F12" s="184"/>
      <c r="G12" s="325">
        <v>80</v>
      </c>
      <c r="H12" s="183"/>
      <c r="I12" s="320"/>
      <c r="J12" s="228">
        <v>51.45</v>
      </c>
      <c r="K12" s="231"/>
      <c r="L12" s="231"/>
      <c r="M12" s="325">
        <v>282</v>
      </c>
      <c r="P12" s="230">
        <v>62.5</v>
      </c>
      <c r="Q12" s="184"/>
      <c r="R12" s="184"/>
      <c r="S12" s="325">
        <v>70</v>
      </c>
      <c r="T12" s="183"/>
      <c r="U12" s="320"/>
      <c r="V12" s="228">
        <v>63.64</v>
      </c>
      <c r="W12" s="231"/>
      <c r="X12" s="231"/>
      <c r="Y12" s="325">
        <v>289</v>
      </c>
      <c r="AB12" s="230">
        <v>123.31</v>
      </c>
      <c r="AC12" s="184"/>
      <c r="AD12" s="184"/>
      <c r="AE12" s="325">
        <v>80</v>
      </c>
      <c r="AF12" s="183"/>
      <c r="AG12" s="320"/>
      <c r="AH12" s="230">
        <v>118.18</v>
      </c>
      <c r="AI12" s="231"/>
      <c r="AJ12" s="231"/>
      <c r="AK12" s="325">
        <v>450</v>
      </c>
    </row>
    <row r="13" spans="2:38">
      <c r="B13" s="4">
        <f t="shared" si="0"/>
        <v>41306</v>
      </c>
      <c r="C13" s="4"/>
      <c r="D13" s="226" t="s">
        <v>31</v>
      </c>
      <c r="E13" s="226"/>
      <c r="F13" s="226"/>
      <c r="G13" s="226" t="s">
        <v>31</v>
      </c>
      <c r="H13" s="183"/>
      <c r="I13" s="320"/>
      <c r="J13" s="320"/>
      <c r="K13" s="320"/>
      <c r="L13" s="320"/>
      <c r="M13" s="1"/>
      <c r="P13" s="226" t="s">
        <v>31</v>
      </c>
      <c r="Q13" s="226"/>
      <c r="R13" s="226"/>
      <c r="S13" s="226" t="s">
        <v>31</v>
      </c>
      <c r="T13" s="183"/>
      <c r="U13" s="320"/>
      <c r="V13" s="320"/>
      <c r="W13" s="320"/>
      <c r="X13" s="320"/>
      <c r="Y13" s="1"/>
      <c r="AB13" s="230">
        <v>124.94</v>
      </c>
      <c r="AC13" s="184"/>
      <c r="AD13" s="184"/>
      <c r="AE13" s="184">
        <v>85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230">
        <v>51.4</v>
      </c>
      <c r="E14" s="184"/>
      <c r="F14" s="184"/>
      <c r="G14" s="184">
        <v>75</v>
      </c>
      <c r="H14" s="183"/>
      <c r="I14" s="320"/>
      <c r="J14" s="320"/>
      <c r="K14" s="320"/>
      <c r="L14" s="320"/>
      <c r="M14" s="1"/>
      <c r="P14" s="230">
        <v>63.6</v>
      </c>
      <c r="Q14" s="184"/>
      <c r="R14" s="184"/>
      <c r="S14" s="184">
        <v>75</v>
      </c>
      <c r="T14" s="183"/>
      <c r="U14" s="320"/>
      <c r="V14" s="320"/>
      <c r="W14" s="320"/>
      <c r="X14" s="320"/>
      <c r="Y14" s="1"/>
      <c r="AB14" s="230">
        <v>120.35</v>
      </c>
      <c r="AC14" s="184"/>
      <c r="AD14" s="184"/>
      <c r="AE14" s="184">
        <v>100</v>
      </c>
      <c r="AF14" s="183"/>
      <c r="AG14" s="320"/>
      <c r="AH14" s="320"/>
      <c r="AI14" s="320"/>
      <c r="AJ14" s="320"/>
      <c r="AK14" s="1"/>
    </row>
    <row r="15" spans="2:38">
      <c r="B15" s="4">
        <f t="shared" si="0"/>
        <v>41320</v>
      </c>
      <c r="C15" s="4"/>
      <c r="D15" s="226" t="s">
        <v>31</v>
      </c>
      <c r="E15" s="226"/>
      <c r="F15" s="226"/>
      <c r="G15" s="226" t="s">
        <v>31</v>
      </c>
      <c r="H15" s="183"/>
      <c r="I15" s="320"/>
      <c r="J15" s="320"/>
      <c r="K15" s="320"/>
      <c r="L15" s="320"/>
      <c r="M15" s="1"/>
      <c r="P15" s="226" t="s">
        <v>31</v>
      </c>
      <c r="Q15" s="226"/>
      <c r="R15" s="226"/>
      <c r="S15" s="226" t="s">
        <v>31</v>
      </c>
      <c r="T15" s="183"/>
      <c r="U15" s="320"/>
      <c r="V15" s="320"/>
      <c r="W15" s="320"/>
      <c r="X15" s="320"/>
      <c r="Y15" s="1"/>
      <c r="AB15" s="319">
        <v>117.29</v>
      </c>
      <c r="AC15" s="184"/>
      <c r="AD15" s="184"/>
      <c r="AE15" s="184">
        <v>105</v>
      </c>
      <c r="AF15" s="183"/>
      <c r="AG15" s="320"/>
      <c r="AH15" s="320"/>
      <c r="AI15" s="320"/>
      <c r="AJ15" s="320"/>
      <c r="AK15" s="1"/>
    </row>
    <row r="16" spans="2:38">
      <c r="B16" s="4">
        <f t="shared" si="0"/>
        <v>41327</v>
      </c>
      <c r="C16" s="4"/>
      <c r="D16" s="319">
        <v>52</v>
      </c>
      <c r="E16" s="184"/>
      <c r="F16" s="184"/>
      <c r="G16" s="324">
        <v>47</v>
      </c>
      <c r="H16" s="183"/>
      <c r="I16" s="320"/>
      <c r="J16" s="230">
        <v>52</v>
      </c>
      <c r="K16" s="231"/>
      <c r="L16" s="231"/>
      <c r="M16" s="325">
        <v>248</v>
      </c>
      <c r="P16" s="319">
        <v>64</v>
      </c>
      <c r="Q16" s="184"/>
      <c r="R16" s="184"/>
      <c r="S16" s="324">
        <v>42</v>
      </c>
      <c r="T16" s="183"/>
      <c r="U16" s="320"/>
      <c r="V16" s="228">
        <v>63.82</v>
      </c>
      <c r="W16" s="231"/>
      <c r="X16" s="231"/>
      <c r="Y16" s="325">
        <v>254</v>
      </c>
      <c r="AB16" s="226" t="s">
        <v>31</v>
      </c>
      <c r="AC16" s="226"/>
      <c r="AD16" s="226"/>
      <c r="AE16" s="226" t="s">
        <v>31</v>
      </c>
      <c r="AF16" s="183"/>
      <c r="AG16" s="320"/>
      <c r="AH16" s="230">
        <v>120.6</v>
      </c>
      <c r="AI16" s="231"/>
      <c r="AJ16" s="231"/>
      <c r="AK16" s="325">
        <v>307</v>
      </c>
    </row>
    <row r="17" spans="2:70">
      <c r="B17" s="4">
        <f>B16+7</f>
        <v>41334</v>
      </c>
      <c r="C17" s="4"/>
      <c r="D17" s="319">
        <v>52</v>
      </c>
      <c r="E17" s="184"/>
      <c r="F17" s="184"/>
      <c r="G17" s="184">
        <v>48</v>
      </c>
      <c r="H17" s="183"/>
      <c r="I17" s="320"/>
      <c r="J17" s="320"/>
      <c r="K17" s="320"/>
      <c r="L17" s="320"/>
      <c r="M17" s="1"/>
      <c r="P17" s="319">
        <v>63.73</v>
      </c>
      <c r="Q17" s="184"/>
      <c r="R17" s="184"/>
      <c r="S17" s="184">
        <v>57</v>
      </c>
      <c r="T17" s="183"/>
      <c r="U17" s="320"/>
      <c r="V17" s="320"/>
      <c r="W17" s="320"/>
      <c r="X17" s="320"/>
      <c r="Y17" s="1"/>
      <c r="AB17" s="319">
        <v>123.63</v>
      </c>
      <c r="AC17" s="184"/>
      <c r="AD17" s="184"/>
      <c r="AE17" s="184">
        <v>62</v>
      </c>
      <c r="AF17" s="183"/>
      <c r="AG17" s="320"/>
      <c r="AH17" s="320"/>
      <c r="AI17" s="320"/>
      <c r="AJ17" s="320"/>
      <c r="AK17" s="1"/>
    </row>
    <row r="18" spans="2:70">
      <c r="B18" s="4">
        <f t="shared" ref="B18:B60" si="1">B17+7</f>
        <v>41341</v>
      </c>
      <c r="C18" s="4"/>
      <c r="D18" s="319">
        <v>51.38</v>
      </c>
      <c r="E18" s="184"/>
      <c r="F18" s="184"/>
      <c r="G18" s="184">
        <v>48</v>
      </c>
      <c r="H18" s="183"/>
      <c r="I18" s="320"/>
      <c r="J18" s="320"/>
      <c r="K18" s="320"/>
      <c r="L18" s="320"/>
      <c r="M18" s="1"/>
      <c r="P18" s="230" t="s">
        <v>31</v>
      </c>
      <c r="Q18" s="230"/>
      <c r="R18" s="230"/>
      <c r="S18" s="230" t="s">
        <v>31</v>
      </c>
      <c r="T18" s="183"/>
      <c r="U18" s="320"/>
      <c r="V18" s="320"/>
      <c r="W18" s="320"/>
      <c r="X18" s="320"/>
      <c r="Y18" s="1"/>
      <c r="AB18" s="319">
        <v>127.75</v>
      </c>
      <c r="AC18" s="184"/>
      <c r="AD18" s="184"/>
      <c r="AE18" s="184">
        <v>41</v>
      </c>
      <c r="AF18" s="183"/>
      <c r="AG18" s="320"/>
      <c r="AH18" s="320"/>
      <c r="AI18" s="320"/>
      <c r="AJ18" s="320"/>
      <c r="AK18" s="1"/>
    </row>
    <row r="19" spans="2:70" ht="12.75" customHeight="1">
      <c r="B19" s="4">
        <f t="shared" si="1"/>
        <v>41348</v>
      </c>
      <c r="C19" s="4"/>
      <c r="D19" s="319">
        <v>49.41</v>
      </c>
      <c r="E19" s="184"/>
      <c r="F19" s="184"/>
      <c r="G19" s="184">
        <v>48</v>
      </c>
      <c r="H19" s="183"/>
      <c r="I19" s="320"/>
      <c r="J19" s="320"/>
      <c r="K19" s="320"/>
      <c r="L19" s="320"/>
      <c r="M19" s="1"/>
      <c r="P19" s="226" t="s">
        <v>31</v>
      </c>
      <c r="Q19" s="226"/>
      <c r="R19" s="226"/>
      <c r="S19" s="226" t="s">
        <v>31</v>
      </c>
      <c r="T19" s="183"/>
      <c r="U19" s="320"/>
      <c r="V19" s="320"/>
      <c r="W19" s="320"/>
      <c r="X19" s="320"/>
      <c r="Y19" s="1"/>
      <c r="AB19" s="319">
        <v>123.95</v>
      </c>
      <c r="AC19" s="184"/>
      <c r="AD19" s="184"/>
      <c r="AE19" s="184">
        <v>62</v>
      </c>
      <c r="AF19" s="183"/>
      <c r="AG19" s="320"/>
      <c r="AH19" s="320"/>
      <c r="AI19" s="320"/>
      <c r="AJ19" s="320"/>
      <c r="AK19" s="1"/>
    </row>
    <row r="20" spans="2:70">
      <c r="B20" s="4">
        <f t="shared" si="1"/>
        <v>41355</v>
      </c>
      <c r="C20" s="4"/>
      <c r="D20" s="319">
        <v>50.4</v>
      </c>
      <c r="E20" s="184"/>
      <c r="F20" s="184"/>
      <c r="G20" s="184">
        <v>75</v>
      </c>
      <c r="H20" s="183"/>
      <c r="I20" s="320"/>
      <c r="J20" s="320"/>
      <c r="K20" s="320"/>
      <c r="L20" s="320"/>
      <c r="M20" s="1"/>
      <c r="P20" s="226" t="s">
        <v>31</v>
      </c>
      <c r="Q20" s="226"/>
      <c r="R20" s="226"/>
      <c r="S20" s="226" t="s">
        <v>31</v>
      </c>
      <c r="T20" s="183"/>
      <c r="U20" s="320"/>
      <c r="V20" s="320"/>
      <c r="W20" s="320"/>
      <c r="X20" s="320"/>
      <c r="Y20" s="1"/>
      <c r="AB20" s="319">
        <v>124.2</v>
      </c>
      <c r="AC20" s="184"/>
      <c r="AD20" s="184"/>
      <c r="AE20" s="184">
        <v>75</v>
      </c>
      <c r="AF20" s="183"/>
      <c r="AG20" s="320"/>
      <c r="AH20" s="320"/>
      <c r="AI20" s="320"/>
      <c r="AJ20" s="320"/>
      <c r="AK20" s="1"/>
    </row>
    <row r="21" spans="2:70">
      <c r="B21" s="4">
        <f t="shared" si="1"/>
        <v>41362</v>
      </c>
      <c r="C21" s="4"/>
      <c r="D21" s="184">
        <v>51.71</v>
      </c>
      <c r="E21" s="184"/>
      <c r="F21" s="184"/>
      <c r="G21" s="184">
        <v>57</v>
      </c>
      <c r="H21" s="183"/>
      <c r="I21" s="320"/>
      <c r="J21" s="341">
        <v>50.73</v>
      </c>
      <c r="K21" s="231"/>
      <c r="L21" s="231"/>
      <c r="M21" s="325">
        <v>229</v>
      </c>
      <c r="P21" s="319">
        <v>61.27</v>
      </c>
      <c r="Q21" s="184"/>
      <c r="R21" s="184"/>
      <c r="S21" s="184">
        <v>57</v>
      </c>
      <c r="T21" s="183"/>
      <c r="U21" s="320"/>
      <c r="V21" s="228">
        <v>61.86</v>
      </c>
      <c r="W21" s="231"/>
      <c r="X21" s="231"/>
      <c r="Y21" s="325">
        <v>203</v>
      </c>
      <c r="AB21" s="319">
        <v>125.88</v>
      </c>
      <c r="AC21" s="184"/>
      <c r="AD21" s="184"/>
      <c r="AE21" s="184">
        <v>85</v>
      </c>
      <c r="AF21" s="183"/>
      <c r="AG21" s="320"/>
      <c r="AH21" s="230">
        <v>125.22</v>
      </c>
      <c r="AI21" s="231"/>
      <c r="AJ21" s="231"/>
      <c r="AK21" s="325">
        <v>277</v>
      </c>
    </row>
    <row r="22" spans="2:70">
      <c r="B22" s="4">
        <f t="shared" si="1"/>
        <v>41369</v>
      </c>
      <c r="C22" s="4"/>
      <c r="D22" s="319">
        <v>53.8</v>
      </c>
      <c r="E22" s="184"/>
      <c r="F22" s="184"/>
      <c r="G22" s="324">
        <v>75</v>
      </c>
      <c r="H22" s="183"/>
      <c r="I22" s="183"/>
      <c r="J22" s="183"/>
      <c r="K22" s="183"/>
      <c r="L22" s="183"/>
      <c r="M22" s="1"/>
      <c r="P22" s="226" t="s">
        <v>31</v>
      </c>
      <c r="Q22" s="226"/>
      <c r="R22" s="226"/>
      <c r="S22" s="226" t="s">
        <v>31</v>
      </c>
      <c r="T22" s="183"/>
      <c r="U22" s="183"/>
      <c r="V22" s="183"/>
      <c r="W22" s="183"/>
      <c r="X22" s="183"/>
      <c r="Y22" s="1"/>
      <c r="AB22" s="319">
        <v>128</v>
      </c>
      <c r="AC22" s="184"/>
      <c r="AD22" s="184"/>
      <c r="AE22" s="324">
        <v>75</v>
      </c>
      <c r="AF22" s="183"/>
      <c r="AG22" s="320"/>
      <c r="AH22" s="320"/>
      <c r="AI22" s="320"/>
      <c r="AJ22" s="320"/>
      <c r="AK22" s="1"/>
    </row>
    <row r="23" spans="2:70">
      <c r="B23" s="4">
        <f t="shared" si="1"/>
        <v>41376</v>
      </c>
      <c r="C23" s="4"/>
      <c r="D23" s="319">
        <v>53.6</v>
      </c>
      <c r="E23" s="184"/>
      <c r="F23" s="184"/>
      <c r="G23" s="184">
        <v>75</v>
      </c>
      <c r="H23" s="183"/>
      <c r="I23" s="183"/>
      <c r="J23" s="183"/>
      <c r="K23" s="183"/>
      <c r="L23" s="183"/>
      <c r="M23" s="1"/>
      <c r="P23" s="319">
        <v>61.51</v>
      </c>
      <c r="Q23" s="184"/>
      <c r="R23" s="184"/>
      <c r="S23" s="184">
        <v>62</v>
      </c>
      <c r="T23" s="183"/>
      <c r="U23" s="183"/>
      <c r="V23" s="183"/>
      <c r="W23" s="183"/>
      <c r="X23" s="183"/>
      <c r="Y23" s="1"/>
      <c r="AB23" s="319">
        <v>127.47</v>
      </c>
      <c r="AC23" s="184"/>
      <c r="AD23" s="184"/>
      <c r="AE23" s="184">
        <v>85</v>
      </c>
      <c r="AF23" s="183"/>
      <c r="AG23" s="320"/>
      <c r="AH23" s="320"/>
      <c r="AI23" s="320"/>
      <c r="AJ23" s="320"/>
      <c r="AK23" s="1"/>
    </row>
    <row r="24" spans="2:70">
      <c r="B24" s="4">
        <f t="shared" si="1"/>
        <v>41383</v>
      </c>
      <c r="C24" s="4"/>
      <c r="D24" s="184">
        <v>55.43</v>
      </c>
      <c r="E24" s="184"/>
      <c r="F24" s="184"/>
      <c r="G24" s="184">
        <v>70</v>
      </c>
      <c r="H24" s="183"/>
      <c r="I24" s="320"/>
      <c r="J24" s="320"/>
      <c r="K24" s="320"/>
      <c r="L24" s="320"/>
      <c r="M24" s="1"/>
      <c r="P24" s="319">
        <v>62.15</v>
      </c>
      <c r="Q24" s="184"/>
      <c r="R24" s="184"/>
      <c r="S24" s="184">
        <v>62</v>
      </c>
      <c r="T24" s="183"/>
      <c r="U24" s="320"/>
      <c r="V24" s="320"/>
      <c r="W24" s="320"/>
      <c r="X24" s="320"/>
      <c r="Y24" s="1"/>
      <c r="AB24" s="319">
        <v>127</v>
      </c>
      <c r="AC24" s="184"/>
      <c r="AD24" s="184"/>
      <c r="AE24" s="184">
        <v>75</v>
      </c>
      <c r="AF24" s="183"/>
      <c r="AG24" s="320"/>
      <c r="AH24" s="320"/>
      <c r="AI24" s="320"/>
      <c r="AJ24" s="320"/>
      <c r="AK24" s="1"/>
    </row>
    <row r="25" spans="2:70">
      <c r="B25" s="4">
        <f t="shared" si="1"/>
        <v>41390</v>
      </c>
      <c r="C25" s="4"/>
      <c r="D25" s="184">
        <v>56.79</v>
      </c>
      <c r="E25" s="184"/>
      <c r="F25" s="184"/>
      <c r="G25" s="184">
        <v>70</v>
      </c>
      <c r="H25" s="183"/>
      <c r="I25" s="320"/>
      <c r="J25" s="228">
        <v>54.59</v>
      </c>
      <c r="K25" s="231"/>
      <c r="L25" s="231"/>
      <c r="M25" s="325">
        <v>320</v>
      </c>
      <c r="P25" s="319">
        <v>65.599999999999994</v>
      </c>
      <c r="Q25" s="184"/>
      <c r="R25" s="184"/>
      <c r="S25" s="184">
        <v>75</v>
      </c>
      <c r="T25" s="183"/>
      <c r="U25" s="320"/>
      <c r="V25" s="228">
        <v>62.86</v>
      </c>
      <c r="W25" s="231"/>
      <c r="X25" s="231"/>
      <c r="Y25" s="325">
        <v>290</v>
      </c>
      <c r="AB25" s="319">
        <v>128.65</v>
      </c>
      <c r="AC25" s="184"/>
      <c r="AD25" s="184"/>
      <c r="AE25" s="184">
        <v>85</v>
      </c>
      <c r="AF25" s="183"/>
      <c r="AG25" s="320"/>
      <c r="AH25" s="230">
        <v>127.56</v>
      </c>
      <c r="AI25" s="231"/>
      <c r="AJ25" s="231"/>
      <c r="AK25" s="325">
        <v>350</v>
      </c>
    </row>
    <row r="26" spans="2:70">
      <c r="B26" s="4">
        <f t="shared" si="1"/>
        <v>41397</v>
      </c>
      <c r="C26" s="4"/>
      <c r="D26" s="184">
        <v>51.79</v>
      </c>
      <c r="E26" s="184"/>
      <c r="F26" s="184"/>
      <c r="G26" s="184">
        <v>140</v>
      </c>
      <c r="H26" s="183"/>
      <c r="I26" s="320"/>
      <c r="J26" s="320"/>
      <c r="K26" s="320"/>
      <c r="L26" s="320"/>
      <c r="M26" s="1"/>
      <c r="P26" s="226" t="s">
        <v>31</v>
      </c>
      <c r="Q26" s="326"/>
      <c r="R26" s="326"/>
      <c r="S26" s="226" t="s">
        <v>31</v>
      </c>
      <c r="T26" s="183"/>
      <c r="U26" s="320"/>
      <c r="V26" s="320"/>
      <c r="W26" s="320"/>
      <c r="X26" s="320"/>
      <c r="Y26" s="1"/>
      <c r="AB26" s="319">
        <v>124.37</v>
      </c>
      <c r="AC26" s="184"/>
      <c r="AD26" s="184"/>
      <c r="AE26" s="184">
        <v>95</v>
      </c>
      <c r="AH26" s="181"/>
      <c r="BP26" s="183"/>
      <c r="BQ26" s="320"/>
      <c r="BR26" s="320"/>
    </row>
    <row r="27" spans="2:70">
      <c r="B27" s="4">
        <f t="shared" si="1"/>
        <v>41404</v>
      </c>
      <c r="C27" s="4"/>
      <c r="D27" s="184">
        <v>52.35</v>
      </c>
      <c r="E27" s="184"/>
      <c r="F27" s="184"/>
      <c r="G27" s="184">
        <v>85</v>
      </c>
      <c r="H27" s="183"/>
      <c r="I27" s="320"/>
      <c r="J27" s="320"/>
      <c r="K27" s="320"/>
      <c r="L27" s="320"/>
      <c r="M27" s="1"/>
      <c r="P27" s="184">
        <v>60.75</v>
      </c>
      <c r="Q27" s="184"/>
      <c r="R27" s="184"/>
      <c r="S27" s="184">
        <v>60</v>
      </c>
      <c r="T27" s="183"/>
      <c r="U27" s="320"/>
      <c r="V27" s="320"/>
      <c r="W27" s="320"/>
      <c r="X27" s="320"/>
      <c r="Y27" s="1"/>
      <c r="AB27" s="319">
        <v>126.4</v>
      </c>
      <c r="AC27" s="184"/>
      <c r="AD27" s="184"/>
      <c r="AE27" s="184">
        <v>75</v>
      </c>
      <c r="AF27" s="183"/>
      <c r="AG27" s="320"/>
      <c r="AH27" s="320"/>
      <c r="AI27" s="320"/>
      <c r="AJ27" s="320"/>
      <c r="AK27" s="1"/>
    </row>
    <row r="28" spans="2:70">
      <c r="B28" s="4">
        <f t="shared" si="1"/>
        <v>41411</v>
      </c>
      <c r="C28" s="4"/>
      <c r="D28" s="319">
        <v>54</v>
      </c>
      <c r="E28" s="184"/>
      <c r="F28" s="184"/>
      <c r="G28" s="184">
        <v>130</v>
      </c>
      <c r="H28" s="183"/>
      <c r="I28" s="320"/>
      <c r="J28" s="320"/>
      <c r="K28" s="320"/>
      <c r="L28" s="320"/>
      <c r="M28" s="1"/>
      <c r="P28" s="319">
        <v>64.55</v>
      </c>
      <c r="Q28" s="184"/>
      <c r="R28" s="184"/>
      <c r="S28" s="184">
        <v>55</v>
      </c>
      <c r="T28" s="183"/>
      <c r="U28" s="320"/>
      <c r="V28" s="320"/>
      <c r="W28" s="320"/>
      <c r="X28" s="320"/>
      <c r="Y28" s="1"/>
      <c r="AB28" s="319">
        <v>133.30000000000001</v>
      </c>
      <c r="AC28" s="184"/>
      <c r="AD28" s="184"/>
      <c r="AE28" s="184">
        <v>150</v>
      </c>
      <c r="AF28" s="183"/>
      <c r="AG28" s="320"/>
      <c r="AH28" s="320"/>
      <c r="AI28" s="320"/>
      <c r="AJ28" s="320"/>
      <c r="AK28" s="1"/>
    </row>
    <row r="29" spans="2:70">
      <c r="B29" s="4">
        <f t="shared" si="1"/>
        <v>41418</v>
      </c>
      <c r="C29" s="4"/>
      <c r="D29" s="319">
        <v>55.2</v>
      </c>
      <c r="E29" s="184"/>
      <c r="F29" s="184"/>
      <c r="G29" s="184">
        <v>75</v>
      </c>
      <c r="H29" s="226"/>
      <c r="I29" s="339"/>
      <c r="J29" s="319"/>
      <c r="K29" s="319"/>
      <c r="L29" s="319"/>
      <c r="M29" s="324"/>
      <c r="N29" s="160"/>
      <c r="O29" s="160"/>
      <c r="P29" s="319">
        <v>62.96</v>
      </c>
      <c r="Q29" s="184"/>
      <c r="R29" s="184"/>
      <c r="S29" s="184">
        <v>63</v>
      </c>
      <c r="T29" s="183"/>
      <c r="U29" s="320"/>
      <c r="V29" s="319"/>
      <c r="W29" s="319"/>
      <c r="X29" s="319"/>
      <c r="Y29" s="324"/>
      <c r="AB29" s="319">
        <v>133.46</v>
      </c>
      <c r="AC29" s="184"/>
      <c r="AD29" s="184"/>
      <c r="AE29" s="184">
        <v>62</v>
      </c>
      <c r="AF29" s="183"/>
      <c r="AG29" s="320"/>
      <c r="AH29" s="319"/>
      <c r="AI29" s="319"/>
      <c r="AJ29" s="319"/>
      <c r="AK29" s="324"/>
    </row>
    <row r="30" spans="2:70">
      <c r="B30" s="4">
        <f t="shared" si="1"/>
        <v>41425</v>
      </c>
      <c r="C30" s="4"/>
      <c r="D30" s="319">
        <v>56.55</v>
      </c>
      <c r="E30" s="184"/>
      <c r="F30" s="184"/>
      <c r="G30" s="184">
        <v>33</v>
      </c>
      <c r="H30" s="226"/>
      <c r="I30" s="339"/>
      <c r="J30" s="228">
        <v>53.5</v>
      </c>
      <c r="K30" s="231"/>
      <c r="L30" s="231"/>
      <c r="M30" s="325">
        <v>433</v>
      </c>
      <c r="N30" s="160"/>
      <c r="O30" s="160"/>
      <c r="P30" s="319">
        <v>63.67</v>
      </c>
      <c r="Q30" s="184"/>
      <c r="R30" s="184"/>
      <c r="S30" s="184">
        <v>57</v>
      </c>
      <c r="T30" s="183"/>
      <c r="U30" s="320"/>
      <c r="V30" s="228">
        <v>62.84</v>
      </c>
      <c r="W30" s="231"/>
      <c r="X30" s="231"/>
      <c r="Y30" s="325">
        <v>279</v>
      </c>
      <c r="AB30" s="319">
        <v>131.03</v>
      </c>
      <c r="AC30" s="184"/>
      <c r="AD30" s="184"/>
      <c r="AE30" s="184">
        <v>47</v>
      </c>
      <c r="AF30" s="183"/>
      <c r="AG30" s="320"/>
      <c r="AH30" s="230">
        <v>130.25</v>
      </c>
      <c r="AI30" s="231"/>
      <c r="AJ30" s="231"/>
      <c r="AK30" s="325">
        <v>398</v>
      </c>
    </row>
    <row r="31" spans="2:70">
      <c r="B31" s="4">
        <f t="shared" si="1"/>
        <v>41432</v>
      </c>
      <c r="C31" s="4"/>
      <c r="D31" s="330">
        <v>53.52</v>
      </c>
      <c r="E31" s="330"/>
      <c r="F31" s="330"/>
      <c r="G31" s="331">
        <v>71</v>
      </c>
      <c r="H31" s="183"/>
      <c r="I31" s="320"/>
      <c r="J31" s="320"/>
      <c r="K31" s="320"/>
      <c r="L31" s="320"/>
      <c r="M31" s="1"/>
      <c r="P31" s="330">
        <v>66.91</v>
      </c>
      <c r="Q31" s="330"/>
      <c r="R31" s="330"/>
      <c r="S31" s="331">
        <v>57</v>
      </c>
      <c r="T31" s="183"/>
      <c r="U31" s="320"/>
      <c r="V31" s="320"/>
      <c r="W31" s="320"/>
      <c r="X31" s="320"/>
      <c r="Y31" s="1"/>
      <c r="AB31" s="330">
        <v>131</v>
      </c>
      <c r="AC31" s="330"/>
      <c r="AD31" s="330"/>
      <c r="AE31" s="331">
        <v>75</v>
      </c>
      <c r="AF31" s="183"/>
      <c r="AG31" s="320"/>
      <c r="AH31" s="320"/>
      <c r="AI31" s="320"/>
      <c r="AJ31" s="320"/>
      <c r="AK31" s="1"/>
    </row>
    <row r="32" spans="2:70">
      <c r="B32" s="4">
        <f t="shared" si="1"/>
        <v>41439</v>
      </c>
      <c r="C32" s="4"/>
      <c r="D32" s="330">
        <v>52</v>
      </c>
      <c r="E32" s="330"/>
      <c r="F32" s="330"/>
      <c r="G32" s="331">
        <v>75</v>
      </c>
      <c r="H32" s="183"/>
      <c r="I32" s="320"/>
      <c r="J32" s="320"/>
      <c r="K32" s="320"/>
      <c r="L32" s="320"/>
      <c r="M32" s="1"/>
      <c r="P32" s="330">
        <v>62</v>
      </c>
      <c r="Q32" s="330"/>
      <c r="R32" s="330"/>
      <c r="S32" s="331">
        <v>74</v>
      </c>
      <c r="T32" s="183"/>
      <c r="U32" s="320"/>
      <c r="V32" s="320"/>
      <c r="W32" s="320"/>
      <c r="X32" s="320"/>
      <c r="Y32" s="1"/>
      <c r="AB32" s="330">
        <v>133.19999999999999</v>
      </c>
      <c r="AC32" s="330"/>
      <c r="AD32" s="330"/>
      <c r="AE32" s="331">
        <v>75</v>
      </c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52.41</v>
      </c>
      <c r="E33" s="184"/>
      <c r="F33" s="184"/>
      <c r="G33" s="324">
        <v>77</v>
      </c>
      <c r="H33" s="183"/>
      <c r="I33" s="320"/>
      <c r="J33" s="320"/>
      <c r="K33" s="320"/>
      <c r="L33" s="320"/>
      <c r="M33" s="1"/>
      <c r="P33" s="319">
        <v>62</v>
      </c>
      <c r="Q33" s="184"/>
      <c r="R33" s="184"/>
      <c r="S33" s="324">
        <v>45</v>
      </c>
      <c r="T33" s="183"/>
      <c r="U33" s="320"/>
      <c r="V33" s="320"/>
      <c r="W33" s="320"/>
      <c r="X33" s="320"/>
      <c r="Y33" s="1"/>
      <c r="AB33" s="319">
        <v>129.63</v>
      </c>
      <c r="AC33" s="184"/>
      <c r="AD33" s="184"/>
      <c r="AE33" s="324">
        <v>62</v>
      </c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55.05</v>
      </c>
      <c r="E34" s="184"/>
      <c r="F34" s="184"/>
      <c r="G34" s="324">
        <v>62</v>
      </c>
      <c r="H34" s="183"/>
      <c r="I34" s="320"/>
      <c r="J34" s="228">
        <v>53.15</v>
      </c>
      <c r="K34" s="231"/>
      <c r="L34" s="231"/>
      <c r="M34" s="325">
        <v>284</v>
      </c>
      <c r="P34" s="226" t="s">
        <v>31</v>
      </c>
      <c r="Q34" s="326"/>
      <c r="R34" s="326"/>
      <c r="S34" s="226" t="s">
        <v>31</v>
      </c>
      <c r="T34" s="183"/>
      <c r="U34" s="320"/>
      <c r="V34" s="228">
        <v>62.95</v>
      </c>
      <c r="W34" s="231"/>
      <c r="X34" s="231"/>
      <c r="Y34" s="325">
        <v>209</v>
      </c>
      <c r="AB34" s="319">
        <v>126.94</v>
      </c>
      <c r="AC34" s="184"/>
      <c r="AD34" s="184"/>
      <c r="AE34" s="324">
        <v>57</v>
      </c>
      <c r="AF34" s="183"/>
      <c r="AG34" s="320"/>
      <c r="AH34" s="230">
        <v>130.44999999999999</v>
      </c>
      <c r="AI34" s="231"/>
      <c r="AJ34" s="231"/>
      <c r="AK34" s="325">
        <v>268</v>
      </c>
    </row>
    <row r="35" spans="2:37">
      <c r="B35" s="4">
        <f t="shared" si="1"/>
        <v>41460</v>
      </c>
      <c r="C35" s="4"/>
      <c r="D35" s="226" t="s">
        <v>31</v>
      </c>
      <c r="E35" s="226"/>
      <c r="F35" s="226"/>
      <c r="G35" s="226" t="s">
        <v>31</v>
      </c>
      <c r="H35" s="183"/>
      <c r="I35" s="320"/>
      <c r="J35" s="320"/>
      <c r="K35" s="320"/>
      <c r="L35" s="320"/>
      <c r="M35" s="1"/>
      <c r="P35" s="226" t="s">
        <v>31</v>
      </c>
      <c r="Q35" s="226"/>
      <c r="R35" s="226"/>
      <c r="S35" s="226" t="s">
        <v>31</v>
      </c>
      <c r="T35" s="183"/>
      <c r="U35" s="320"/>
      <c r="V35" s="320"/>
      <c r="W35" s="320"/>
      <c r="X35" s="320"/>
      <c r="Y35" s="1"/>
      <c r="AB35" s="330">
        <v>124.39</v>
      </c>
      <c r="AC35" s="184"/>
      <c r="AD35" s="184"/>
      <c r="AE35" s="332">
        <v>43</v>
      </c>
      <c r="AF35" s="183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30">
        <v>54.21</v>
      </c>
      <c r="E36" s="184"/>
      <c r="F36" s="184"/>
      <c r="G36" s="332">
        <v>73</v>
      </c>
      <c r="H36" s="183"/>
      <c r="I36" s="320"/>
      <c r="J36" s="320"/>
      <c r="K36" s="320"/>
      <c r="L36" s="320"/>
      <c r="M36" s="1"/>
      <c r="P36" s="330">
        <v>62.4</v>
      </c>
      <c r="Q36" s="184"/>
      <c r="R36" s="184"/>
      <c r="S36" s="332">
        <v>49</v>
      </c>
      <c r="T36" s="183"/>
      <c r="U36" s="320"/>
      <c r="V36" s="320"/>
      <c r="W36" s="320"/>
      <c r="X36" s="320"/>
      <c r="Y36" s="1"/>
      <c r="AB36" s="330">
        <v>134.65</v>
      </c>
      <c r="AC36" s="184"/>
      <c r="AD36" s="184"/>
      <c r="AE36" s="332">
        <v>85</v>
      </c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30">
        <v>52.47</v>
      </c>
      <c r="E37" s="184"/>
      <c r="F37" s="184"/>
      <c r="G37" s="332">
        <v>43</v>
      </c>
      <c r="H37" s="183"/>
      <c r="I37" s="320"/>
      <c r="J37" s="320"/>
      <c r="K37" s="320"/>
      <c r="L37" s="320"/>
      <c r="M37" s="1"/>
      <c r="P37" s="330">
        <v>62.36</v>
      </c>
      <c r="Q37" s="184"/>
      <c r="R37" s="184"/>
      <c r="S37" s="332">
        <v>42</v>
      </c>
      <c r="T37" s="183"/>
      <c r="U37" s="320"/>
      <c r="V37" s="320"/>
      <c r="W37" s="320"/>
      <c r="X37" s="320"/>
      <c r="Y37" s="1"/>
      <c r="AB37" s="330">
        <v>130.29</v>
      </c>
      <c r="AC37" s="184"/>
      <c r="AD37" s="184"/>
      <c r="AE37" s="332">
        <v>70</v>
      </c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184">
        <v>53.32</v>
      </c>
      <c r="E38" s="184"/>
      <c r="F38" s="184"/>
      <c r="G38" s="184">
        <v>44</v>
      </c>
      <c r="H38" s="183"/>
      <c r="I38" s="320"/>
      <c r="J38" s="319">
        <v>53.6</v>
      </c>
      <c r="K38" s="319"/>
      <c r="L38" s="319"/>
      <c r="M38" s="324">
        <v>209</v>
      </c>
      <c r="P38" s="226" t="s">
        <v>31</v>
      </c>
      <c r="Q38" s="226"/>
      <c r="R38" s="226"/>
      <c r="S38" s="226" t="s">
        <v>31</v>
      </c>
      <c r="T38" s="183"/>
      <c r="U38" s="320"/>
      <c r="V38" s="319">
        <v>61.99</v>
      </c>
      <c r="W38" s="319"/>
      <c r="X38" s="319"/>
      <c r="Y38" s="324">
        <v>131</v>
      </c>
      <c r="AB38" s="330">
        <v>129.1</v>
      </c>
      <c r="AC38" s="184"/>
      <c r="AD38" s="184"/>
      <c r="AE38" s="184">
        <v>30</v>
      </c>
      <c r="AF38" s="183"/>
      <c r="AG38" s="320"/>
      <c r="AH38" s="319">
        <v>130.88</v>
      </c>
      <c r="AI38" s="319"/>
      <c r="AJ38" s="319"/>
      <c r="AK38" s="324">
        <v>253</v>
      </c>
    </row>
    <row r="39" spans="2:37">
      <c r="B39" s="4">
        <f t="shared" si="1"/>
        <v>41488</v>
      </c>
      <c r="C39" s="4"/>
      <c r="D39" s="330">
        <v>53.23</v>
      </c>
      <c r="E39" s="184"/>
      <c r="F39" s="184"/>
      <c r="G39" s="331">
        <v>38</v>
      </c>
      <c r="H39" s="183"/>
      <c r="I39" s="320"/>
      <c r="J39" s="320"/>
      <c r="K39" s="320"/>
      <c r="L39" s="320"/>
      <c r="M39" s="1"/>
      <c r="P39" s="226" t="s">
        <v>31</v>
      </c>
      <c r="Q39" s="226"/>
      <c r="R39" s="226"/>
      <c r="S39" s="226" t="s">
        <v>31</v>
      </c>
      <c r="T39" s="183"/>
      <c r="U39" s="320"/>
      <c r="V39" s="320"/>
      <c r="W39" s="320"/>
      <c r="X39" s="320"/>
      <c r="Y39" s="1"/>
      <c r="AB39" s="330">
        <v>133.03</v>
      </c>
      <c r="AC39" s="184"/>
      <c r="AD39" s="184"/>
      <c r="AE39" s="331">
        <v>48</v>
      </c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55</v>
      </c>
      <c r="E40" s="184"/>
      <c r="F40" s="184"/>
      <c r="G40" s="331">
        <v>61</v>
      </c>
      <c r="H40" s="183"/>
      <c r="I40" s="320"/>
      <c r="J40" s="320"/>
      <c r="K40" s="320"/>
      <c r="L40" s="320"/>
      <c r="M40" s="1"/>
      <c r="P40" s="226" t="s">
        <v>31</v>
      </c>
      <c r="Q40" s="226"/>
      <c r="R40" s="226"/>
      <c r="S40" s="226" t="s">
        <v>31</v>
      </c>
      <c r="T40" s="183"/>
      <c r="U40" s="320"/>
      <c r="V40" s="320"/>
      <c r="W40" s="320"/>
      <c r="X40" s="320"/>
      <c r="Y40" s="1"/>
      <c r="AB40" s="330">
        <v>140</v>
      </c>
      <c r="AC40" s="184"/>
      <c r="AD40" s="184"/>
      <c r="AE40" s="331">
        <v>56</v>
      </c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56.15</v>
      </c>
      <c r="E41" s="184"/>
      <c r="F41" s="184"/>
      <c r="G41" s="331">
        <v>45</v>
      </c>
      <c r="H41" s="183"/>
      <c r="I41" s="320"/>
      <c r="J41" s="320"/>
      <c r="K41" s="320"/>
      <c r="L41" s="320"/>
      <c r="M41" s="1"/>
      <c r="P41" s="226" t="s">
        <v>31</v>
      </c>
      <c r="Q41" s="226"/>
      <c r="R41" s="226"/>
      <c r="S41" s="226" t="s">
        <v>31</v>
      </c>
      <c r="T41" s="183"/>
      <c r="U41" s="320"/>
      <c r="V41" s="320"/>
      <c r="W41" s="320"/>
      <c r="X41" s="320"/>
      <c r="Y41" s="1"/>
      <c r="AB41" s="330">
        <v>127.45</v>
      </c>
      <c r="AC41" s="184"/>
      <c r="AD41" s="184"/>
      <c r="AE41" s="331">
        <v>56</v>
      </c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184">
        <v>57.36</v>
      </c>
      <c r="E42" s="184"/>
      <c r="F42" s="184"/>
      <c r="G42" s="184">
        <v>89</v>
      </c>
      <c r="H42" s="183"/>
      <c r="I42" s="320"/>
      <c r="J42" s="330"/>
      <c r="K42" s="184"/>
      <c r="L42" s="184"/>
      <c r="M42" s="331"/>
      <c r="P42" s="226" t="s">
        <v>31</v>
      </c>
      <c r="Q42" s="226"/>
      <c r="R42" s="226"/>
      <c r="S42" s="226" t="s">
        <v>31</v>
      </c>
      <c r="T42" s="183"/>
      <c r="U42" s="320"/>
      <c r="V42" s="330"/>
      <c r="W42" s="184"/>
      <c r="X42" s="184"/>
      <c r="Y42" s="331"/>
      <c r="AB42" s="330">
        <v>125.2</v>
      </c>
      <c r="AC42" s="184"/>
      <c r="AD42" s="184"/>
      <c r="AE42" s="184">
        <v>50</v>
      </c>
      <c r="AF42" s="183"/>
      <c r="AG42" s="320"/>
      <c r="AH42" s="330"/>
      <c r="AI42" s="184"/>
      <c r="AJ42" s="184"/>
      <c r="AK42" s="331"/>
    </row>
    <row r="43" spans="2:37">
      <c r="B43" s="4">
        <f t="shared" si="1"/>
        <v>41516</v>
      </c>
      <c r="C43" s="4"/>
      <c r="D43" s="226" t="s">
        <v>31</v>
      </c>
      <c r="E43" s="226"/>
      <c r="F43" s="226"/>
      <c r="G43" s="226" t="s">
        <v>31</v>
      </c>
      <c r="H43" s="183"/>
      <c r="I43" s="320"/>
      <c r="J43" s="228">
        <v>55.79</v>
      </c>
      <c r="K43" s="231"/>
      <c r="L43" s="231"/>
      <c r="M43" s="325">
        <v>248</v>
      </c>
      <c r="P43" s="226" t="s">
        <v>31</v>
      </c>
      <c r="Q43" s="226"/>
      <c r="R43" s="226"/>
      <c r="S43" s="226" t="s">
        <v>31</v>
      </c>
      <c r="T43" s="183"/>
      <c r="U43" s="320"/>
      <c r="V43" s="228">
        <v>62.52</v>
      </c>
      <c r="W43" s="231"/>
      <c r="X43" s="231"/>
      <c r="Y43" s="325">
        <v>87</v>
      </c>
      <c r="AB43" s="330">
        <v>125.36</v>
      </c>
      <c r="AC43" s="184"/>
      <c r="AD43" s="184"/>
      <c r="AE43" s="184">
        <v>42</v>
      </c>
      <c r="AF43" s="183"/>
      <c r="AG43" s="320"/>
      <c r="AH43" s="230">
        <v>129.87</v>
      </c>
      <c r="AI43" s="231"/>
      <c r="AJ43" s="231"/>
      <c r="AK43" s="325">
        <v>244</v>
      </c>
    </row>
    <row r="44" spans="2:37">
      <c r="B44" s="4">
        <f t="shared" si="1"/>
        <v>41523</v>
      </c>
      <c r="C44" s="4"/>
      <c r="D44" s="330">
        <v>56.33</v>
      </c>
      <c r="E44" s="184"/>
      <c r="F44" s="184"/>
      <c r="G44" s="331">
        <v>90</v>
      </c>
      <c r="H44" s="183"/>
      <c r="I44" s="320"/>
      <c r="J44" s="320"/>
      <c r="K44" s="320"/>
      <c r="L44" s="320"/>
      <c r="M44" s="1"/>
      <c r="P44" s="226" t="s">
        <v>31</v>
      </c>
      <c r="Q44" s="184"/>
      <c r="R44" s="184"/>
      <c r="S44" s="226" t="s">
        <v>31</v>
      </c>
      <c r="T44" s="183"/>
      <c r="U44" s="320"/>
      <c r="V44" s="320"/>
      <c r="W44" s="320"/>
      <c r="X44" s="320"/>
      <c r="Y44" s="1"/>
      <c r="AB44" s="330">
        <v>134.66999999999999</v>
      </c>
      <c r="AC44" s="184"/>
      <c r="AD44" s="184"/>
      <c r="AE44" s="331">
        <v>90</v>
      </c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59</v>
      </c>
      <c r="E45" s="184"/>
      <c r="F45" s="184"/>
      <c r="G45" s="331">
        <v>270</v>
      </c>
      <c r="H45" s="183"/>
      <c r="I45" s="320"/>
      <c r="J45" s="320"/>
      <c r="K45" s="320"/>
      <c r="L45" s="320"/>
      <c r="M45" s="1"/>
      <c r="P45" s="226" t="s">
        <v>31</v>
      </c>
      <c r="Q45" s="184"/>
      <c r="R45" s="184"/>
      <c r="S45" s="226" t="s">
        <v>31</v>
      </c>
      <c r="T45" s="183"/>
      <c r="U45" s="320"/>
      <c r="V45" s="320"/>
      <c r="W45" s="320"/>
      <c r="X45" s="320"/>
      <c r="Y45" s="1"/>
      <c r="AB45" s="330">
        <v>137.38999999999999</v>
      </c>
      <c r="AC45" s="184"/>
      <c r="AD45" s="184"/>
      <c r="AE45" s="331">
        <v>167</v>
      </c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59.23</v>
      </c>
      <c r="E46" s="184"/>
      <c r="F46" s="184"/>
      <c r="G46" s="331">
        <v>271</v>
      </c>
      <c r="H46" s="183"/>
      <c r="I46" s="320"/>
      <c r="J46" s="320"/>
      <c r="K46" s="320"/>
      <c r="L46" s="320"/>
      <c r="M46" s="1"/>
      <c r="P46" s="226" t="s">
        <v>31</v>
      </c>
      <c r="Q46" s="184"/>
      <c r="R46" s="184"/>
      <c r="S46" s="226" t="s">
        <v>31</v>
      </c>
      <c r="T46" s="183"/>
      <c r="U46" s="320"/>
      <c r="V46" s="320"/>
      <c r="W46" s="320"/>
      <c r="X46" s="320"/>
      <c r="Y46" s="1"/>
      <c r="AB46" s="330">
        <v>139.43</v>
      </c>
      <c r="AC46" s="184"/>
      <c r="AD46" s="184"/>
      <c r="AE46" s="331">
        <v>175</v>
      </c>
      <c r="AF46" s="183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63.94</v>
      </c>
      <c r="E47" s="184"/>
      <c r="F47" s="184"/>
      <c r="G47" s="331">
        <v>155</v>
      </c>
      <c r="H47" s="183"/>
      <c r="I47" s="320"/>
      <c r="J47" s="319">
        <v>59.87</v>
      </c>
      <c r="K47" s="319"/>
      <c r="L47" s="319"/>
      <c r="M47" s="324">
        <v>817</v>
      </c>
      <c r="P47" s="226" t="s">
        <v>31</v>
      </c>
      <c r="Q47" s="184"/>
      <c r="R47" s="184"/>
      <c r="S47" s="226" t="s">
        <v>31</v>
      </c>
      <c r="T47" s="183"/>
      <c r="U47" s="320"/>
      <c r="V47" s="319">
        <v>62.5</v>
      </c>
      <c r="W47" s="319"/>
      <c r="X47" s="319"/>
      <c r="Y47" s="324">
        <v>395</v>
      </c>
      <c r="AB47" s="330">
        <v>139.44</v>
      </c>
      <c r="AC47" s="184"/>
      <c r="AD47" s="184"/>
      <c r="AE47" s="331">
        <v>241</v>
      </c>
      <c r="AF47" s="183"/>
      <c r="AG47" s="320"/>
      <c r="AH47" s="319">
        <v>138.31</v>
      </c>
      <c r="AI47" s="319"/>
      <c r="AJ47" s="319"/>
      <c r="AK47" s="324">
        <v>721</v>
      </c>
    </row>
    <row r="48" spans="2:37">
      <c r="B48" s="4">
        <f t="shared" si="1"/>
        <v>41551</v>
      </c>
      <c r="C48" s="4"/>
      <c r="D48" s="230" t="s">
        <v>84</v>
      </c>
      <c r="E48" s="184"/>
      <c r="F48" s="184"/>
      <c r="G48" s="325" t="s">
        <v>84</v>
      </c>
      <c r="P48" s="230" t="s">
        <v>84</v>
      </c>
      <c r="Q48" s="184"/>
      <c r="R48" s="184"/>
      <c r="S48" s="325" t="s">
        <v>84</v>
      </c>
      <c r="AB48" s="230" t="s">
        <v>84</v>
      </c>
      <c r="AC48" s="184"/>
      <c r="AD48" s="184"/>
      <c r="AE48" s="325" t="s">
        <v>84</v>
      </c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84</v>
      </c>
      <c r="E49" s="184"/>
      <c r="F49" s="184"/>
      <c r="G49" s="325" t="s">
        <v>84</v>
      </c>
      <c r="H49" s="183"/>
      <c r="I49" s="183"/>
      <c r="J49" s="183"/>
      <c r="K49" s="183"/>
      <c r="L49" s="183"/>
      <c r="M49" s="1"/>
      <c r="P49" s="230" t="s">
        <v>84</v>
      </c>
      <c r="Q49" s="184"/>
      <c r="R49" s="184"/>
      <c r="S49" s="325" t="s">
        <v>84</v>
      </c>
      <c r="T49" s="183"/>
      <c r="U49" s="183"/>
      <c r="V49" s="183"/>
      <c r="W49" s="183"/>
      <c r="X49" s="183"/>
      <c r="Y49" s="1"/>
      <c r="AB49" s="230" t="s">
        <v>84</v>
      </c>
      <c r="AC49" s="184"/>
      <c r="AD49" s="184"/>
      <c r="AE49" s="325" t="s">
        <v>84</v>
      </c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21" t="s">
        <v>31</v>
      </c>
      <c r="E50" s="326"/>
      <c r="F50" s="326"/>
      <c r="G50" s="334" t="s">
        <v>31</v>
      </c>
      <c r="H50" s="183"/>
      <c r="I50" s="320"/>
      <c r="J50" s="320"/>
      <c r="K50" s="320"/>
      <c r="L50" s="320"/>
      <c r="M50" s="1"/>
      <c r="P50" s="321" t="s">
        <v>31</v>
      </c>
      <c r="Q50" s="326"/>
      <c r="R50" s="326"/>
      <c r="S50" s="334" t="s">
        <v>31</v>
      </c>
      <c r="T50" s="183"/>
      <c r="U50" s="320"/>
      <c r="V50" s="320"/>
      <c r="W50" s="320"/>
      <c r="X50" s="320"/>
      <c r="Y50" s="1"/>
      <c r="AB50" s="321" t="s">
        <v>31</v>
      </c>
      <c r="AC50" s="326"/>
      <c r="AD50" s="326"/>
      <c r="AE50" s="334" t="s">
        <v>31</v>
      </c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48.5</v>
      </c>
      <c r="E51" s="184"/>
      <c r="F51" s="184"/>
      <c r="G51" s="331">
        <v>94</v>
      </c>
      <c r="H51" s="183"/>
      <c r="I51" s="320"/>
      <c r="J51" s="230">
        <v>48.02</v>
      </c>
      <c r="K51" s="230"/>
      <c r="L51" s="230"/>
      <c r="M51" s="325">
        <v>267</v>
      </c>
      <c r="P51" s="321" t="s">
        <v>31</v>
      </c>
      <c r="Q51" s="326"/>
      <c r="R51" s="326"/>
      <c r="S51" s="334" t="s">
        <v>31</v>
      </c>
      <c r="T51" s="183"/>
      <c r="U51" s="320"/>
      <c r="V51" s="230">
        <v>55.6</v>
      </c>
      <c r="W51" s="230"/>
      <c r="X51" s="230"/>
      <c r="Y51" s="325">
        <v>215</v>
      </c>
      <c r="AB51" s="330">
        <v>127.6</v>
      </c>
      <c r="AC51" s="184"/>
      <c r="AD51" s="184"/>
      <c r="AE51" s="331">
        <v>100</v>
      </c>
      <c r="AF51" s="183"/>
      <c r="AG51" s="320"/>
      <c r="AH51" s="230">
        <v>125.4</v>
      </c>
      <c r="AI51" s="230"/>
      <c r="AJ51" s="230"/>
      <c r="AK51" s="325">
        <v>250</v>
      </c>
    </row>
    <row r="52" spans="2:37">
      <c r="B52" s="4">
        <f t="shared" si="1"/>
        <v>41579</v>
      </c>
      <c r="C52" s="4"/>
      <c r="D52" s="330">
        <v>43.65</v>
      </c>
      <c r="E52" s="184"/>
      <c r="F52" s="184"/>
      <c r="G52" s="331">
        <v>187</v>
      </c>
      <c r="H52" s="183"/>
      <c r="I52" s="320"/>
      <c r="J52" s="320"/>
      <c r="K52" s="320"/>
      <c r="L52" s="320"/>
      <c r="M52" s="1"/>
      <c r="P52" s="226" t="s">
        <v>31</v>
      </c>
      <c r="Q52" s="226"/>
      <c r="R52" s="226"/>
      <c r="S52" s="226" t="s">
        <v>31</v>
      </c>
      <c r="T52" s="183"/>
      <c r="U52" s="320"/>
      <c r="V52" s="320"/>
      <c r="W52" s="320"/>
      <c r="X52" s="320"/>
      <c r="Y52" s="1"/>
      <c r="AB52" s="330">
        <v>119.71</v>
      </c>
      <c r="AC52" s="184"/>
      <c r="AD52" s="184"/>
      <c r="AE52" s="331">
        <v>140</v>
      </c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40.53</v>
      </c>
      <c r="E53" s="184"/>
      <c r="F53" s="184"/>
      <c r="G53" s="331">
        <v>337</v>
      </c>
      <c r="H53" s="183"/>
      <c r="I53" s="320"/>
      <c r="J53" s="320"/>
      <c r="K53" s="320"/>
      <c r="L53" s="320"/>
      <c r="M53" s="1"/>
      <c r="P53" s="226" t="s">
        <v>31</v>
      </c>
      <c r="Q53" s="184"/>
      <c r="R53" s="184"/>
      <c r="S53" s="226" t="s">
        <v>31</v>
      </c>
      <c r="T53" s="183"/>
      <c r="U53" s="320"/>
      <c r="V53" s="320"/>
      <c r="W53" s="320"/>
      <c r="X53" s="320"/>
      <c r="Y53" s="1"/>
      <c r="AB53" s="330">
        <v>119.46</v>
      </c>
      <c r="AC53" s="184"/>
      <c r="AD53" s="184"/>
      <c r="AE53" s="331">
        <v>260</v>
      </c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40.97</v>
      </c>
      <c r="E54" s="184"/>
      <c r="F54" s="184"/>
      <c r="G54" s="331">
        <v>315</v>
      </c>
      <c r="H54" s="183"/>
      <c r="I54" s="320"/>
      <c r="J54" s="320"/>
      <c r="K54" s="320"/>
      <c r="L54" s="320"/>
      <c r="M54" s="1"/>
      <c r="P54" s="226" t="s">
        <v>31</v>
      </c>
      <c r="Q54" s="184"/>
      <c r="R54" s="184"/>
      <c r="S54" s="226" t="s">
        <v>31</v>
      </c>
      <c r="T54" s="183"/>
      <c r="U54" s="320"/>
      <c r="V54" s="320"/>
      <c r="W54" s="320"/>
      <c r="X54" s="320"/>
      <c r="Y54" s="1"/>
      <c r="AB54" s="330">
        <v>119.59</v>
      </c>
      <c r="AC54" s="184"/>
      <c r="AD54" s="184"/>
      <c r="AE54" s="331">
        <v>170</v>
      </c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39.979999999999997</v>
      </c>
      <c r="E55" s="184"/>
      <c r="F55" s="184"/>
      <c r="G55" s="331">
        <v>471</v>
      </c>
      <c r="H55" s="183"/>
      <c r="I55" s="320"/>
      <c r="J55" s="319"/>
      <c r="K55" s="319"/>
      <c r="L55" s="319"/>
      <c r="M55" s="324"/>
      <c r="P55" s="226" t="s">
        <v>31</v>
      </c>
      <c r="Q55" s="184"/>
      <c r="R55" s="184"/>
      <c r="S55" s="226" t="s">
        <v>31</v>
      </c>
      <c r="T55" s="183"/>
      <c r="U55" s="320"/>
      <c r="V55" s="319"/>
      <c r="W55" s="319"/>
      <c r="X55" s="319"/>
      <c r="Y55" s="324"/>
      <c r="AB55" s="330">
        <v>120.91</v>
      </c>
      <c r="AC55" s="184"/>
      <c r="AD55" s="184"/>
      <c r="AE55" s="331">
        <v>194</v>
      </c>
      <c r="AF55" s="183"/>
      <c r="AG55" s="320"/>
      <c r="AH55" s="319"/>
      <c r="AI55" s="319"/>
      <c r="AJ55" s="319"/>
      <c r="AK55" s="324"/>
    </row>
    <row r="56" spans="2:37">
      <c r="B56" s="4">
        <f t="shared" si="1"/>
        <v>41607</v>
      </c>
      <c r="C56" s="4"/>
      <c r="D56" s="330">
        <v>38.54</v>
      </c>
      <c r="E56" s="184"/>
      <c r="F56" s="184"/>
      <c r="G56" s="331">
        <v>557</v>
      </c>
      <c r="H56" s="183"/>
      <c r="I56" s="320"/>
      <c r="J56" s="319">
        <v>39.83</v>
      </c>
      <c r="K56" s="319"/>
      <c r="L56" s="319"/>
      <c r="M56" s="324">
        <v>1745</v>
      </c>
      <c r="P56" s="226" t="s">
        <v>31</v>
      </c>
      <c r="Q56" s="184"/>
      <c r="R56" s="184"/>
      <c r="S56" s="226" t="s">
        <v>31</v>
      </c>
      <c r="T56" s="183"/>
      <c r="U56" s="320"/>
      <c r="V56" s="319">
        <v>52.96</v>
      </c>
      <c r="W56" s="319"/>
      <c r="X56" s="319"/>
      <c r="Y56" s="324">
        <v>645</v>
      </c>
      <c r="AB56" s="330">
        <v>120.84</v>
      </c>
      <c r="AC56" s="184"/>
      <c r="AD56" s="184"/>
      <c r="AE56" s="331">
        <v>152</v>
      </c>
      <c r="AF56" s="183"/>
      <c r="AG56" s="320"/>
      <c r="AH56" s="319">
        <v>119.93</v>
      </c>
      <c r="AI56" s="319"/>
      <c r="AJ56" s="319"/>
      <c r="AK56" s="324">
        <v>806</v>
      </c>
    </row>
    <row r="57" spans="2:37">
      <c r="B57" s="4">
        <f t="shared" si="1"/>
        <v>41614</v>
      </c>
      <c r="C57" s="4"/>
      <c r="D57" s="330">
        <v>38.450000000000003</v>
      </c>
      <c r="E57" s="184"/>
      <c r="F57" s="184"/>
      <c r="G57" s="331">
        <v>512</v>
      </c>
      <c r="H57" s="183"/>
      <c r="I57" s="320"/>
      <c r="J57" s="320"/>
      <c r="K57" s="320"/>
      <c r="L57" s="320"/>
      <c r="M57" s="1"/>
      <c r="P57" s="330">
        <v>52.56</v>
      </c>
      <c r="Q57" s="184"/>
      <c r="R57" s="184"/>
      <c r="S57" s="331">
        <v>206</v>
      </c>
      <c r="T57" s="183"/>
      <c r="U57" s="320"/>
      <c r="V57" s="320"/>
      <c r="W57" s="320"/>
      <c r="X57" s="320"/>
      <c r="Y57" s="1"/>
      <c r="AB57" s="330">
        <v>120.54</v>
      </c>
      <c r="AC57" s="184"/>
      <c r="AD57" s="184"/>
      <c r="AE57" s="331">
        <v>182</v>
      </c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37.72</v>
      </c>
      <c r="E58" s="184"/>
      <c r="F58" s="184"/>
      <c r="G58" s="331">
        <v>935</v>
      </c>
      <c r="H58" s="183"/>
      <c r="I58" s="320"/>
      <c r="J58" s="320"/>
      <c r="K58" s="320"/>
      <c r="L58" s="320"/>
      <c r="M58" s="1"/>
      <c r="P58" s="226" t="s">
        <v>31</v>
      </c>
      <c r="Q58" s="184"/>
      <c r="R58" s="184"/>
      <c r="S58" s="226" t="s">
        <v>31</v>
      </c>
      <c r="T58" s="183"/>
      <c r="U58" s="320"/>
      <c r="V58" s="320"/>
      <c r="W58" s="320"/>
      <c r="X58" s="320"/>
      <c r="Y58" s="1"/>
      <c r="AB58" s="226" t="s">
        <v>31</v>
      </c>
      <c r="AC58" s="184"/>
      <c r="AD58" s="184"/>
      <c r="AE58" s="226" t="s">
        <v>31</v>
      </c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37.229999999999997</v>
      </c>
      <c r="E59" s="184"/>
      <c r="F59" s="184"/>
      <c r="G59" s="331">
        <v>465</v>
      </c>
      <c r="H59" s="183"/>
      <c r="I59" s="320"/>
      <c r="J59" s="320"/>
      <c r="K59" s="320"/>
      <c r="L59" s="320"/>
      <c r="M59" s="1"/>
      <c r="P59" s="226" t="s">
        <v>31</v>
      </c>
      <c r="Q59" s="184"/>
      <c r="R59" s="184"/>
      <c r="S59" s="226" t="s">
        <v>31</v>
      </c>
      <c r="T59" s="183"/>
      <c r="U59" s="320"/>
      <c r="V59" s="320"/>
      <c r="W59" s="320"/>
      <c r="X59" s="320"/>
      <c r="Y59" s="1"/>
      <c r="AB59" s="226" t="s">
        <v>31</v>
      </c>
      <c r="AC59" s="184"/>
      <c r="AD59" s="184"/>
      <c r="AE59" s="226" t="s">
        <v>31</v>
      </c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30">
        <v>37.14</v>
      </c>
      <c r="E60" s="184"/>
      <c r="F60" s="184"/>
      <c r="G60" s="331">
        <v>322</v>
      </c>
      <c r="H60" s="183"/>
      <c r="I60" s="320"/>
      <c r="J60" s="319">
        <v>37.619999999999997</v>
      </c>
      <c r="K60" s="319"/>
      <c r="L60" s="319"/>
      <c r="M60" s="324">
        <v>2464</v>
      </c>
      <c r="P60" s="226" t="s">
        <v>31</v>
      </c>
      <c r="Q60" s="184"/>
      <c r="R60" s="184"/>
      <c r="S60" s="226" t="s">
        <v>31</v>
      </c>
      <c r="T60" s="183"/>
      <c r="U60" s="320"/>
      <c r="V60" s="319">
        <v>52.53</v>
      </c>
      <c r="W60" s="319"/>
      <c r="X60" s="319"/>
      <c r="Y60" s="324">
        <v>937</v>
      </c>
      <c r="AB60" s="226" t="s">
        <v>31</v>
      </c>
      <c r="AC60" s="184"/>
      <c r="AD60" s="184"/>
      <c r="AE60" s="226" t="s">
        <v>31</v>
      </c>
      <c r="AF60" s="183"/>
      <c r="AG60" s="320"/>
      <c r="AH60" s="319">
        <v>118.22</v>
      </c>
      <c r="AI60" s="319"/>
      <c r="AJ60" s="319"/>
      <c r="AK60" s="324">
        <v>751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335"/>
      <c r="D62" s="320">
        <f>SUMPRODUCT(D9:D60,G9:G60)/SUM(G9:G60)</f>
        <v>45.471769911504424</v>
      </c>
      <c r="E62" s="320"/>
      <c r="F62" s="320"/>
      <c r="G62" s="1">
        <f>SUM(G9:G60)</f>
        <v>7006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61.535529676934644</v>
      </c>
      <c r="Q62" s="320"/>
      <c r="R62" s="320"/>
      <c r="S62" s="1">
        <f>SUM(S9:S60)</f>
        <v>1331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126.51869186712484</v>
      </c>
      <c r="AC62" s="320"/>
      <c r="AD62" s="320"/>
      <c r="AE62" s="1">
        <f>SUM(AE9:AE60)</f>
        <v>4365</v>
      </c>
      <c r="AF62" s="183"/>
      <c r="AG62" s="320"/>
      <c r="AH62" s="320"/>
      <c r="AI62" s="320"/>
      <c r="AJ62" s="320"/>
      <c r="AK62" s="1"/>
    </row>
    <row r="63" spans="2:37" ht="12.75" customHeight="1">
      <c r="B63" s="176">
        <v>2012</v>
      </c>
      <c r="C63" s="335"/>
      <c r="D63" s="320">
        <v>50.901303225806444</v>
      </c>
      <c r="E63" s="320"/>
      <c r="F63" s="320"/>
      <c r="G63" s="1">
        <v>2325</v>
      </c>
      <c r="H63" s="183"/>
      <c r="I63" s="320"/>
      <c r="J63" s="320"/>
      <c r="K63" s="320"/>
      <c r="L63" s="320"/>
      <c r="M63" s="1"/>
      <c r="N63" s="6"/>
      <c r="O63" s="6"/>
      <c r="P63" s="320">
        <v>61.807337662337659</v>
      </c>
      <c r="Q63" s="320"/>
      <c r="R63" s="320"/>
      <c r="S63" s="1">
        <v>154</v>
      </c>
      <c r="T63" s="183"/>
      <c r="U63" s="320"/>
      <c r="V63" s="320"/>
      <c r="W63" s="320"/>
      <c r="X63" s="320"/>
      <c r="Y63" s="1"/>
      <c r="Z63" s="6"/>
      <c r="AA63" s="6"/>
      <c r="AB63" s="320">
        <v>119.99167019027479</v>
      </c>
      <c r="AC63" s="320"/>
      <c r="AD63" s="320"/>
      <c r="AE63" s="1">
        <v>4257</v>
      </c>
      <c r="AF63" s="183"/>
      <c r="AG63" s="320"/>
      <c r="AH63" s="320"/>
      <c r="AI63" s="320"/>
      <c r="AJ63" s="320"/>
      <c r="AK63" s="1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330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338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>
      <c r="B68" s="6" t="s">
        <v>340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&amp;C&amp;"Arial,Regular"&amp;10 &amp;9 57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AE63"/>
  <sheetViews>
    <sheetView zoomScaleNormal="100" workbookViewId="0">
      <selection activeCell="AN38" sqref="AN38"/>
    </sheetView>
  </sheetViews>
  <sheetFormatPr defaultColWidth="9" defaultRowHeight="12"/>
  <cols>
    <col min="1" max="1" width="9" style="2"/>
    <col min="2" max="2" width="8" style="2" customWidth="1"/>
    <col min="3" max="3" width="1.625" style="2" customWidth="1"/>
    <col min="4" max="4" width="10.25" style="2" customWidth="1"/>
    <col min="5" max="5" width="6.25" style="2" customWidth="1"/>
    <col min="6" max="6" width="2.625" style="2" customWidth="1"/>
    <col min="7" max="7" width="10.25" style="2" customWidth="1"/>
    <col min="8" max="8" width="6.25" style="2" customWidth="1"/>
    <col min="9" max="9" width="2.625" style="2" customWidth="1"/>
    <col min="10" max="10" width="10.25" style="2" customWidth="1"/>
    <col min="11" max="11" width="6.25" style="2" customWidth="1"/>
    <col min="12" max="12" width="2.625" style="2" customWidth="1"/>
    <col min="13" max="13" width="10.25" style="2" customWidth="1"/>
    <col min="14" max="14" width="6.25" style="2" customWidth="1"/>
    <col min="15" max="15" width="9" style="2"/>
    <col min="16" max="16" width="9" style="181"/>
    <col min="17" max="16384" width="9" style="2"/>
  </cols>
  <sheetData>
    <row r="2" spans="2:14">
      <c r="D2" s="2" t="s">
        <v>347</v>
      </c>
    </row>
    <row r="3" spans="2:14">
      <c r="D3" s="2" t="s">
        <v>348</v>
      </c>
    </row>
    <row r="4" spans="2:14">
      <c r="D4" s="2" t="s">
        <v>349</v>
      </c>
    </row>
    <row r="5" spans="2:14" ht="5.25" customHeight="1">
      <c r="J5" s="19"/>
      <c r="K5" s="19"/>
      <c r="L5" s="10"/>
    </row>
    <row r="6" spans="2:14" ht="18" customHeight="1">
      <c r="B6" s="10"/>
      <c r="C6" s="10"/>
      <c r="D6" s="342">
        <v>2013</v>
      </c>
      <c r="E6" s="342"/>
      <c r="F6" s="343"/>
      <c r="G6" s="342">
        <v>2012</v>
      </c>
      <c r="H6" s="342"/>
      <c r="I6" s="343"/>
      <c r="J6" s="342">
        <v>2011</v>
      </c>
      <c r="K6" s="342"/>
      <c r="L6" s="343"/>
      <c r="M6" s="342">
        <v>2010</v>
      </c>
      <c r="N6" s="342"/>
    </row>
    <row r="7" spans="2:14" ht="5.25" customHeight="1">
      <c r="D7" s="3"/>
      <c r="E7" s="3"/>
      <c r="F7" s="3"/>
      <c r="G7" s="3"/>
      <c r="H7" s="3"/>
      <c r="I7" s="3"/>
      <c r="J7" s="3"/>
    </row>
    <row r="8" spans="2:14">
      <c r="B8" s="4">
        <v>41278</v>
      </c>
      <c r="C8" s="4"/>
      <c r="D8" s="344">
        <v>65.739999999999995</v>
      </c>
      <c r="E8" s="183"/>
      <c r="F8" s="183"/>
      <c r="G8" s="344">
        <v>55.54</v>
      </c>
      <c r="H8" s="183"/>
      <c r="I8" s="183"/>
      <c r="J8" s="183">
        <v>53.23</v>
      </c>
      <c r="K8" s="183"/>
      <c r="L8" s="183"/>
      <c r="M8" s="183">
        <v>52.56</v>
      </c>
      <c r="N8" s="6"/>
    </row>
    <row r="9" spans="2:14">
      <c r="B9" s="4">
        <f t="shared" ref="B9:B15" si="0">B8+7</f>
        <v>41285</v>
      </c>
      <c r="C9" s="4"/>
      <c r="D9" s="344">
        <v>65.709999999999994</v>
      </c>
      <c r="E9" s="183"/>
      <c r="F9" s="183"/>
      <c r="G9" s="344">
        <v>55.98</v>
      </c>
      <c r="H9" s="183"/>
      <c r="I9" s="183"/>
      <c r="J9" s="183">
        <v>53.55</v>
      </c>
      <c r="K9" s="183"/>
      <c r="L9" s="183"/>
      <c r="M9" s="183">
        <v>54.19</v>
      </c>
      <c r="N9" s="6"/>
    </row>
    <row r="10" spans="2:14">
      <c r="B10" s="4">
        <f t="shared" si="0"/>
        <v>41292</v>
      </c>
      <c r="C10" s="4"/>
      <c r="D10" s="344">
        <v>66.17</v>
      </c>
      <c r="E10" s="183"/>
      <c r="F10" s="183"/>
      <c r="G10" s="344">
        <v>57.16</v>
      </c>
      <c r="H10" s="183"/>
      <c r="I10" s="183"/>
      <c r="J10" s="183">
        <v>53.31</v>
      </c>
      <c r="K10" s="183"/>
      <c r="L10" s="183"/>
      <c r="M10" s="183">
        <v>55.28</v>
      </c>
      <c r="N10" s="6"/>
    </row>
    <row r="11" spans="2:14">
      <c r="B11" s="4">
        <f t="shared" si="0"/>
        <v>41299</v>
      </c>
      <c r="C11" s="4"/>
      <c r="D11" s="344">
        <v>68.11</v>
      </c>
      <c r="E11" s="183"/>
      <c r="F11" s="183"/>
      <c r="G11" s="344">
        <v>58.13</v>
      </c>
      <c r="H11" s="183"/>
      <c r="I11" s="183"/>
      <c r="J11" s="183">
        <v>53.76</v>
      </c>
      <c r="K11" s="183"/>
      <c r="L11" s="183"/>
      <c r="M11" s="183">
        <v>56.26</v>
      </c>
      <c r="N11" s="6"/>
    </row>
    <row r="12" spans="2:14">
      <c r="B12" s="4">
        <f t="shared" si="0"/>
        <v>41306</v>
      </c>
      <c r="C12" s="4"/>
      <c r="D12" s="344">
        <v>68.989999999999995</v>
      </c>
      <c r="E12" s="183"/>
      <c r="F12" s="183"/>
      <c r="G12" s="344">
        <v>58.02</v>
      </c>
      <c r="H12" s="183"/>
      <c r="I12" s="183"/>
      <c r="J12" s="183">
        <v>53.96</v>
      </c>
      <c r="K12" s="183"/>
      <c r="L12" s="183"/>
      <c r="M12" s="183">
        <v>56.12</v>
      </c>
      <c r="N12" s="6"/>
    </row>
    <row r="13" spans="2:14">
      <c r="B13" s="4">
        <f t="shared" si="0"/>
        <v>41313</v>
      </c>
      <c r="C13" s="4"/>
      <c r="D13" s="344">
        <v>68.989999999999995</v>
      </c>
      <c r="E13" s="183"/>
      <c r="F13" s="183"/>
      <c r="G13" s="344">
        <v>57.85</v>
      </c>
      <c r="H13" s="183"/>
      <c r="I13" s="183"/>
      <c r="J13" s="183">
        <v>54.36</v>
      </c>
      <c r="K13" s="183"/>
      <c r="L13" s="183"/>
      <c r="M13" s="183">
        <v>56.92</v>
      </c>
      <c r="N13" s="6"/>
    </row>
    <row r="14" spans="2:14">
      <c r="B14" s="4">
        <f t="shared" si="0"/>
        <v>41320</v>
      </c>
      <c r="C14" s="4"/>
      <c r="D14" s="344">
        <v>68.66</v>
      </c>
      <c r="E14" s="183"/>
      <c r="F14" s="183"/>
      <c r="G14" s="344">
        <v>58.12</v>
      </c>
      <c r="H14" s="183"/>
      <c r="I14" s="183"/>
      <c r="J14" s="183">
        <v>54.71</v>
      </c>
      <c r="K14" s="183"/>
      <c r="L14" s="183"/>
      <c r="M14" s="183">
        <v>57.11</v>
      </c>
      <c r="N14" s="6"/>
    </row>
    <row r="15" spans="2:14">
      <c r="B15" s="4">
        <f t="shared" si="0"/>
        <v>41327</v>
      </c>
      <c r="C15" s="4"/>
      <c r="D15" s="183">
        <v>68.56</v>
      </c>
      <c r="E15" s="183"/>
      <c r="F15" s="183"/>
      <c r="G15" s="344">
        <v>58.22</v>
      </c>
      <c r="H15" s="183"/>
      <c r="I15" s="183"/>
      <c r="J15" s="183">
        <v>55.67</v>
      </c>
      <c r="K15" s="183"/>
      <c r="L15" s="183"/>
      <c r="M15" s="183">
        <v>57.1</v>
      </c>
      <c r="N15" s="6"/>
    </row>
    <row r="16" spans="2:14">
      <c r="B16" s="4">
        <f>B15+7</f>
        <v>41334</v>
      </c>
      <c r="C16" s="4"/>
      <c r="D16" s="183">
        <v>68.83</v>
      </c>
      <c r="E16" s="183"/>
      <c r="F16" s="183"/>
      <c r="G16" s="344">
        <v>58.49</v>
      </c>
      <c r="H16" s="183"/>
      <c r="I16" s="183"/>
      <c r="J16" s="183">
        <v>56.05</v>
      </c>
      <c r="K16" s="183"/>
      <c r="L16" s="183"/>
      <c r="M16" s="183">
        <v>57.07</v>
      </c>
      <c r="N16" s="6"/>
    </row>
    <row r="17" spans="2:14">
      <c r="B17" s="4">
        <f t="shared" ref="B17:B59" si="1">B16+7</f>
        <v>41341</v>
      </c>
      <c r="C17" s="4"/>
      <c r="D17" s="183">
        <v>69.06</v>
      </c>
      <c r="E17" s="183"/>
      <c r="F17" s="183"/>
      <c r="G17" s="344">
        <v>61.14</v>
      </c>
      <c r="H17" s="183"/>
      <c r="I17" s="183"/>
      <c r="J17" s="183">
        <v>58.45</v>
      </c>
      <c r="K17" s="183"/>
      <c r="L17" s="183"/>
      <c r="M17" s="183">
        <v>58.04</v>
      </c>
      <c r="N17" s="6"/>
    </row>
    <row r="18" spans="2:14">
      <c r="B18" s="4">
        <f t="shared" si="1"/>
        <v>41348</v>
      </c>
      <c r="C18" s="4"/>
      <c r="D18" s="183">
        <v>69.17</v>
      </c>
      <c r="E18" s="183"/>
      <c r="F18" s="183"/>
      <c r="G18" s="344">
        <v>63.87</v>
      </c>
      <c r="H18" s="183"/>
      <c r="I18" s="183"/>
      <c r="J18" s="183">
        <v>59.2</v>
      </c>
      <c r="K18" s="183"/>
      <c r="L18" s="183"/>
      <c r="M18" s="183">
        <v>60.35</v>
      </c>
      <c r="N18" s="6"/>
    </row>
    <row r="19" spans="2:14">
      <c r="B19" s="4">
        <f t="shared" si="1"/>
        <v>41355</v>
      </c>
      <c r="C19" s="4"/>
      <c r="D19" s="183">
        <v>70.44</v>
      </c>
      <c r="E19" s="183"/>
      <c r="F19" s="183"/>
      <c r="G19" s="344">
        <v>64.05</v>
      </c>
      <c r="H19" s="183"/>
      <c r="I19" s="183"/>
      <c r="J19" s="183">
        <v>59.24</v>
      </c>
      <c r="K19" s="183"/>
      <c r="L19" s="183"/>
      <c r="M19" s="183">
        <v>62.49</v>
      </c>
      <c r="N19" s="6"/>
    </row>
    <row r="20" spans="2:14">
      <c r="B20" s="4">
        <f t="shared" si="1"/>
        <v>41362</v>
      </c>
      <c r="C20" s="4"/>
      <c r="D20" s="183">
        <v>70.88</v>
      </c>
      <c r="E20" s="183"/>
      <c r="F20" s="183"/>
      <c r="G20" s="344">
        <v>64.459999999999994</v>
      </c>
      <c r="H20" s="183"/>
      <c r="I20" s="183"/>
      <c r="J20" s="183">
        <v>57.83</v>
      </c>
      <c r="K20" s="183"/>
      <c r="L20" s="183"/>
      <c r="M20" s="183">
        <v>62.6</v>
      </c>
      <c r="N20" s="6"/>
    </row>
    <row r="21" spans="2:14">
      <c r="B21" s="4">
        <f t="shared" si="1"/>
        <v>41369</v>
      </c>
      <c r="C21" s="4"/>
      <c r="D21" s="183">
        <v>70.72</v>
      </c>
      <c r="E21" s="183"/>
      <c r="F21" s="183"/>
      <c r="G21" s="344">
        <v>63.28</v>
      </c>
      <c r="H21" s="183"/>
      <c r="I21" s="183"/>
      <c r="J21" s="183">
        <v>58.43</v>
      </c>
      <c r="K21" s="183"/>
      <c r="L21" s="183"/>
      <c r="M21" s="183">
        <v>62.54</v>
      </c>
      <c r="N21" s="6"/>
    </row>
    <row r="22" spans="2:14">
      <c r="B22" s="4">
        <f t="shared" si="1"/>
        <v>41376</v>
      </c>
      <c r="C22" s="4"/>
      <c r="D22" s="183">
        <v>71.19</v>
      </c>
      <c r="E22" s="183"/>
      <c r="F22" s="183"/>
      <c r="G22" s="344">
        <v>63.83</v>
      </c>
      <c r="H22" s="183"/>
      <c r="I22" s="183"/>
      <c r="J22" s="183">
        <v>58.42</v>
      </c>
      <c r="K22" s="183"/>
      <c r="L22" s="183"/>
      <c r="M22" s="183">
        <v>62.43</v>
      </c>
      <c r="N22" s="6"/>
    </row>
    <row r="23" spans="2:14">
      <c r="B23" s="4">
        <f t="shared" si="1"/>
        <v>41383</v>
      </c>
      <c r="C23" s="4"/>
      <c r="D23" s="183">
        <v>71.42</v>
      </c>
      <c r="E23" s="183"/>
      <c r="F23" s="183"/>
      <c r="G23" s="344">
        <v>63.67</v>
      </c>
      <c r="H23" s="183"/>
      <c r="I23" s="183"/>
      <c r="J23" s="183">
        <v>58.39</v>
      </c>
      <c r="K23" s="183"/>
      <c r="L23" s="183"/>
      <c r="M23" s="183">
        <v>63.68</v>
      </c>
      <c r="N23" s="6"/>
    </row>
    <row r="24" spans="2:14">
      <c r="B24" s="4">
        <f t="shared" si="1"/>
        <v>41390</v>
      </c>
      <c r="C24" s="4"/>
      <c r="D24" s="183">
        <v>71.5</v>
      </c>
      <c r="E24" s="183"/>
      <c r="F24" s="183"/>
      <c r="G24" s="344">
        <v>64.7</v>
      </c>
      <c r="H24" s="183"/>
      <c r="I24" s="183"/>
      <c r="J24" s="183">
        <v>58.68</v>
      </c>
      <c r="K24" s="183"/>
      <c r="L24" s="183"/>
      <c r="M24" s="183">
        <v>64.37</v>
      </c>
      <c r="N24" s="6"/>
    </row>
    <row r="25" spans="2:14">
      <c r="B25" s="4">
        <f t="shared" si="1"/>
        <v>41397</v>
      </c>
      <c r="C25" s="4"/>
      <c r="D25" s="184">
        <v>71.27</v>
      </c>
      <c r="E25" s="183"/>
      <c r="F25" s="183"/>
      <c r="G25" s="344">
        <v>64.900000000000006</v>
      </c>
      <c r="H25" s="183"/>
      <c r="I25" s="183"/>
      <c r="J25" s="183">
        <v>58.54</v>
      </c>
      <c r="K25" s="183"/>
      <c r="L25" s="183"/>
      <c r="M25" s="183">
        <v>65.34</v>
      </c>
      <c r="N25" s="6"/>
    </row>
    <row r="26" spans="2:14">
      <c r="B26" s="4">
        <f t="shared" si="1"/>
        <v>41404</v>
      </c>
      <c r="C26" s="4"/>
      <c r="D26" s="184">
        <v>72.39</v>
      </c>
      <c r="E26" s="183"/>
      <c r="F26" s="183"/>
      <c r="G26" s="344">
        <v>65.37</v>
      </c>
      <c r="H26" s="183"/>
      <c r="I26" s="183"/>
      <c r="J26" s="183">
        <v>59.69</v>
      </c>
      <c r="K26" s="183"/>
      <c r="L26" s="183"/>
      <c r="M26" s="183">
        <v>65.22</v>
      </c>
      <c r="N26" s="6"/>
    </row>
    <row r="27" spans="2:14">
      <c r="B27" s="4">
        <f t="shared" si="1"/>
        <v>41411</v>
      </c>
      <c r="C27" s="4"/>
      <c r="D27" s="184">
        <v>75.709999999999994</v>
      </c>
      <c r="E27" s="183"/>
      <c r="F27" s="183"/>
      <c r="G27" s="344">
        <v>65.41</v>
      </c>
      <c r="H27" s="183"/>
      <c r="I27" s="183"/>
      <c r="J27" s="183">
        <v>55.9</v>
      </c>
      <c r="K27" s="183"/>
      <c r="L27" s="183"/>
      <c r="M27" s="183">
        <v>65.14</v>
      </c>
      <c r="N27" s="6"/>
    </row>
    <row r="28" spans="2:14">
      <c r="B28" s="4">
        <f t="shared" si="1"/>
        <v>41418</v>
      </c>
      <c r="C28" s="4"/>
      <c r="D28" s="184">
        <v>76.569999999999993</v>
      </c>
      <c r="E28" s="183"/>
      <c r="F28" s="183"/>
      <c r="G28" s="344">
        <v>66.12</v>
      </c>
      <c r="H28" s="183"/>
      <c r="I28" s="183"/>
      <c r="J28" s="183">
        <v>57.98</v>
      </c>
      <c r="K28" s="183"/>
      <c r="L28" s="183"/>
      <c r="M28" s="183">
        <v>64.13</v>
      </c>
      <c r="N28" s="6"/>
    </row>
    <row r="29" spans="2:14">
      <c r="B29" s="4">
        <f t="shared" si="1"/>
        <v>41425</v>
      </c>
      <c r="C29" s="4"/>
      <c r="D29" s="184">
        <v>76.31</v>
      </c>
      <c r="E29" s="183"/>
      <c r="F29" s="183"/>
      <c r="G29" s="344">
        <v>65.44</v>
      </c>
      <c r="H29" s="183"/>
      <c r="I29" s="183"/>
      <c r="J29" s="183">
        <v>56.28</v>
      </c>
      <c r="K29" s="183"/>
      <c r="L29" s="183"/>
      <c r="M29" s="183">
        <v>62.22</v>
      </c>
      <c r="N29" s="6"/>
    </row>
    <row r="30" spans="2:14">
      <c r="B30" s="4">
        <f t="shared" si="1"/>
        <v>41432</v>
      </c>
      <c r="C30" s="4"/>
      <c r="D30" s="184">
        <v>74.650000000000006</v>
      </c>
      <c r="E30" s="183"/>
      <c r="F30" s="183"/>
      <c r="G30" s="344">
        <v>65.98</v>
      </c>
      <c r="H30" s="183"/>
      <c r="I30" s="183"/>
      <c r="J30" s="183">
        <v>56.97</v>
      </c>
      <c r="K30" s="183"/>
      <c r="L30" s="183"/>
      <c r="M30" s="183">
        <v>61.54</v>
      </c>
      <c r="N30" s="6"/>
    </row>
    <row r="31" spans="2:14">
      <c r="B31" s="4">
        <f t="shared" si="1"/>
        <v>41439</v>
      </c>
      <c r="C31" s="4"/>
      <c r="D31" s="184">
        <v>72.98</v>
      </c>
      <c r="E31" s="183"/>
      <c r="F31" s="183"/>
      <c r="G31" s="344">
        <v>65.930000000000007</v>
      </c>
      <c r="H31" s="183"/>
      <c r="I31" s="183"/>
      <c r="J31" s="183">
        <v>56.87</v>
      </c>
      <c r="K31" s="183"/>
      <c r="L31" s="183"/>
      <c r="M31" s="183">
        <v>62.4</v>
      </c>
      <c r="N31" s="6"/>
    </row>
    <row r="32" spans="2:14">
      <c r="B32" s="4">
        <f t="shared" si="1"/>
        <v>41446</v>
      </c>
      <c r="C32" s="4"/>
      <c r="D32" s="184">
        <v>73.239999999999995</v>
      </c>
      <c r="E32" s="183"/>
      <c r="F32" s="183"/>
      <c r="G32" s="344">
        <v>65.05</v>
      </c>
      <c r="H32" s="183"/>
      <c r="I32" s="183"/>
      <c r="J32" s="183">
        <v>54.69</v>
      </c>
      <c r="K32" s="183"/>
      <c r="L32" s="183"/>
      <c r="M32" s="183">
        <v>62.79</v>
      </c>
      <c r="N32" s="6"/>
    </row>
    <row r="33" spans="2:31">
      <c r="B33" s="4">
        <f t="shared" si="1"/>
        <v>41453</v>
      </c>
      <c r="C33" s="4"/>
      <c r="D33" s="184">
        <v>72.67</v>
      </c>
      <c r="E33" s="183"/>
      <c r="F33" s="183"/>
      <c r="G33" s="344">
        <v>63.81</v>
      </c>
      <c r="H33" s="183"/>
      <c r="I33" s="183"/>
      <c r="J33" s="183">
        <v>53.15</v>
      </c>
      <c r="K33" s="183"/>
      <c r="L33" s="183"/>
      <c r="M33" s="183">
        <v>62.79</v>
      </c>
      <c r="N33" s="6"/>
    </row>
    <row r="34" spans="2:31">
      <c r="B34" s="4">
        <f t="shared" si="1"/>
        <v>41460</v>
      </c>
      <c r="C34" s="4"/>
      <c r="D34" s="184">
        <v>74.89</v>
      </c>
      <c r="E34" s="183"/>
      <c r="F34" s="183"/>
      <c r="G34" s="344">
        <v>63.81</v>
      </c>
      <c r="H34" s="183"/>
      <c r="I34" s="183"/>
      <c r="J34" s="183">
        <v>53.49</v>
      </c>
      <c r="K34" s="183"/>
      <c r="L34" s="183"/>
      <c r="M34" s="183">
        <v>62.79</v>
      </c>
      <c r="N34" s="6"/>
    </row>
    <row r="35" spans="2:31">
      <c r="B35" s="4">
        <f t="shared" si="1"/>
        <v>41467</v>
      </c>
      <c r="C35" s="4"/>
      <c r="D35" s="184">
        <v>74.06</v>
      </c>
      <c r="E35" s="183"/>
      <c r="F35" s="183"/>
      <c r="G35" s="344">
        <v>63.4</v>
      </c>
      <c r="H35" s="183"/>
      <c r="I35" s="183"/>
      <c r="J35" s="183">
        <v>52.57</v>
      </c>
      <c r="K35" s="183"/>
      <c r="L35" s="183"/>
      <c r="M35" s="183">
        <v>62.84</v>
      </c>
      <c r="N35" s="6"/>
    </row>
    <row r="36" spans="2:31">
      <c r="B36" s="4">
        <f t="shared" si="1"/>
        <v>41474</v>
      </c>
      <c r="C36" s="4"/>
      <c r="D36" s="184">
        <v>72.41</v>
      </c>
      <c r="E36" s="183"/>
      <c r="F36" s="183"/>
      <c r="G36" s="344">
        <v>64.31</v>
      </c>
      <c r="H36" s="183"/>
      <c r="I36" s="183"/>
      <c r="J36" s="183">
        <v>51.82</v>
      </c>
      <c r="K36" s="183"/>
      <c r="L36" s="183"/>
      <c r="M36" s="183">
        <v>62.8</v>
      </c>
      <c r="N36" s="6"/>
    </row>
    <row r="37" spans="2:31">
      <c r="B37" s="4">
        <f t="shared" si="1"/>
        <v>41481</v>
      </c>
      <c r="C37" s="4"/>
      <c r="D37" s="319">
        <v>74.099999999999994</v>
      </c>
      <c r="E37" s="183"/>
      <c r="F37" s="183"/>
      <c r="G37" s="344">
        <v>64.37</v>
      </c>
      <c r="H37" s="183"/>
      <c r="I37" s="183"/>
      <c r="J37" s="183">
        <v>51.12</v>
      </c>
      <c r="K37" s="183"/>
      <c r="L37" s="183"/>
      <c r="M37" s="183">
        <v>63.15</v>
      </c>
      <c r="N37" s="6"/>
    </row>
    <row r="38" spans="2:31">
      <c r="B38" s="4">
        <f t="shared" si="1"/>
        <v>41488</v>
      </c>
      <c r="C38" s="4"/>
      <c r="D38" s="319">
        <v>73.27</v>
      </c>
      <c r="E38" s="183"/>
      <c r="F38" s="183"/>
      <c r="G38" s="344">
        <v>63.61</v>
      </c>
      <c r="H38" s="183"/>
      <c r="I38" s="183"/>
      <c r="J38" s="183">
        <v>50.66</v>
      </c>
      <c r="K38" s="183"/>
      <c r="L38" s="183"/>
      <c r="M38" s="183">
        <v>63.98</v>
      </c>
      <c r="N38" s="6"/>
    </row>
    <row r="39" spans="2:31">
      <c r="B39" s="4">
        <f t="shared" si="1"/>
        <v>41495</v>
      </c>
      <c r="C39" s="4"/>
      <c r="D39" s="319">
        <v>73.819999999999993</v>
      </c>
      <c r="E39" s="183"/>
      <c r="F39" s="183"/>
      <c r="G39" s="344">
        <v>64.86</v>
      </c>
      <c r="H39" s="183"/>
      <c r="I39" s="183"/>
      <c r="J39" s="183">
        <v>54.3</v>
      </c>
      <c r="K39" s="183"/>
      <c r="L39" s="183"/>
      <c r="M39" s="183">
        <v>65.22</v>
      </c>
      <c r="N39" s="6"/>
    </row>
    <row r="40" spans="2:31">
      <c r="B40" s="4">
        <f t="shared" si="1"/>
        <v>41502</v>
      </c>
      <c r="C40" s="4"/>
      <c r="D40" s="319">
        <v>74.02</v>
      </c>
      <c r="E40" s="183"/>
      <c r="F40" s="183"/>
      <c r="G40" s="344">
        <v>65.400000000000006</v>
      </c>
      <c r="H40" s="183"/>
      <c r="I40" s="183"/>
      <c r="J40" s="183">
        <v>55.35</v>
      </c>
      <c r="K40" s="183"/>
      <c r="L40" s="183"/>
      <c r="M40" s="183">
        <v>65.36</v>
      </c>
      <c r="N40" s="6"/>
    </row>
    <row r="41" spans="2:31">
      <c r="B41" s="4">
        <f t="shared" si="1"/>
        <v>41509</v>
      </c>
      <c r="C41" s="4"/>
      <c r="D41" s="319">
        <v>72.349999999999994</v>
      </c>
      <c r="E41" s="183"/>
      <c r="F41" s="183"/>
      <c r="G41" s="344">
        <v>64.790000000000006</v>
      </c>
      <c r="H41" s="183"/>
      <c r="I41" s="183"/>
      <c r="J41" s="183">
        <v>55.41</v>
      </c>
      <c r="K41" s="183"/>
      <c r="L41" s="183"/>
      <c r="M41" s="183">
        <v>64.510000000000005</v>
      </c>
      <c r="N41" s="6"/>
    </row>
    <row r="42" spans="2:31">
      <c r="B42" s="4">
        <f t="shared" si="1"/>
        <v>41516</v>
      </c>
      <c r="C42" s="4"/>
      <c r="D42" s="319">
        <v>72.75</v>
      </c>
      <c r="E42" s="184"/>
      <c r="F42" s="184"/>
      <c r="G42" s="344">
        <v>64.69</v>
      </c>
      <c r="H42" s="183"/>
      <c r="I42" s="183"/>
      <c r="J42" s="183">
        <v>54.14</v>
      </c>
      <c r="K42" s="183"/>
      <c r="L42" s="183"/>
      <c r="M42" s="183">
        <v>63.83</v>
      </c>
      <c r="N42" s="6"/>
      <c r="P42" s="330"/>
      <c r="Q42" s="184"/>
      <c r="R42" s="184"/>
      <c r="S42" s="332"/>
      <c r="AB42" s="321" t="s">
        <v>18</v>
      </c>
      <c r="AC42" s="321"/>
      <c r="AD42" s="321"/>
      <c r="AE42" s="322" t="s">
        <v>18</v>
      </c>
    </row>
    <row r="43" spans="2:31">
      <c r="B43" s="4">
        <f t="shared" si="1"/>
        <v>41523</v>
      </c>
      <c r="C43" s="4"/>
      <c r="D43" s="319">
        <v>74.95</v>
      </c>
      <c r="E43" s="183"/>
      <c r="F43" s="183"/>
      <c r="G43" s="344">
        <v>64.400000000000006</v>
      </c>
      <c r="H43" s="183"/>
      <c r="I43" s="183"/>
      <c r="J43" s="183">
        <v>54.21</v>
      </c>
      <c r="K43" s="183"/>
      <c r="L43" s="183"/>
      <c r="M43" s="183">
        <v>64.06</v>
      </c>
      <c r="N43" s="6"/>
    </row>
    <row r="44" spans="2:31">
      <c r="B44" s="4">
        <f t="shared" si="1"/>
        <v>41530</v>
      </c>
      <c r="C44" s="4"/>
      <c r="D44" s="319">
        <v>75.36</v>
      </c>
      <c r="E44" s="183"/>
      <c r="F44" s="183"/>
      <c r="G44" s="344">
        <v>64.11</v>
      </c>
      <c r="H44" s="183"/>
      <c r="I44" s="183"/>
      <c r="J44" s="183">
        <v>53.52</v>
      </c>
      <c r="K44" s="183"/>
      <c r="L44" s="183"/>
      <c r="M44" s="183">
        <v>63.33</v>
      </c>
      <c r="N44" s="6"/>
    </row>
    <row r="45" spans="2:31">
      <c r="B45" s="4">
        <f t="shared" si="1"/>
        <v>41537</v>
      </c>
      <c r="C45" s="4"/>
      <c r="D45" s="319">
        <v>75.48</v>
      </c>
      <c r="E45" s="183"/>
      <c r="F45" s="183"/>
      <c r="G45" s="344">
        <v>64.05</v>
      </c>
      <c r="H45" s="183"/>
      <c r="I45" s="183"/>
      <c r="J45" s="183">
        <v>53.18</v>
      </c>
      <c r="K45" s="183"/>
      <c r="L45" s="183"/>
      <c r="M45" s="183">
        <v>63.26</v>
      </c>
      <c r="N45" s="6"/>
    </row>
    <row r="46" spans="2:31">
      <c r="B46" s="4">
        <f t="shared" si="1"/>
        <v>41544</v>
      </c>
      <c r="C46" s="4"/>
      <c r="D46" s="319">
        <v>74.17</v>
      </c>
      <c r="E46" s="183"/>
      <c r="F46" s="183"/>
      <c r="G46" s="344">
        <v>63.96</v>
      </c>
      <c r="H46" s="183"/>
      <c r="I46" s="183"/>
      <c r="J46" s="183">
        <v>52.94</v>
      </c>
      <c r="K46" s="183"/>
      <c r="L46" s="183"/>
      <c r="M46" s="183">
        <v>63.65</v>
      </c>
      <c r="N46" s="6"/>
    </row>
    <row r="47" spans="2:31">
      <c r="B47" s="4">
        <f t="shared" si="1"/>
        <v>41551</v>
      </c>
      <c r="C47" s="4"/>
      <c r="D47" s="230" t="s">
        <v>31</v>
      </c>
      <c r="E47" s="183"/>
      <c r="F47" s="183"/>
      <c r="G47" s="344">
        <v>64.28</v>
      </c>
      <c r="H47" s="183"/>
      <c r="I47" s="183"/>
      <c r="J47" s="183">
        <v>52.93</v>
      </c>
      <c r="K47" s="183"/>
      <c r="L47" s="183"/>
      <c r="M47" s="183">
        <v>63.27</v>
      </c>
      <c r="N47" s="6"/>
    </row>
    <row r="48" spans="2:31">
      <c r="B48" s="4">
        <f t="shared" si="1"/>
        <v>41558</v>
      </c>
      <c r="C48" s="4"/>
      <c r="D48" s="230" t="s">
        <v>31</v>
      </c>
      <c r="E48" s="183"/>
      <c r="F48" s="183"/>
      <c r="G48" s="344">
        <v>63.98</v>
      </c>
      <c r="H48" s="183"/>
      <c r="I48" s="183"/>
      <c r="J48" s="183">
        <v>51.99</v>
      </c>
      <c r="K48" s="183"/>
      <c r="L48" s="183"/>
      <c r="M48" s="183">
        <v>58.97</v>
      </c>
      <c r="N48" s="6"/>
    </row>
    <row r="49" spans="2:14">
      <c r="B49" s="4">
        <f t="shared" si="1"/>
        <v>41565</v>
      </c>
      <c r="C49" s="4"/>
      <c r="D49" s="319">
        <v>69.819999999999993</v>
      </c>
      <c r="E49" s="183"/>
      <c r="F49" s="183"/>
      <c r="G49" s="344">
        <v>64.39</v>
      </c>
      <c r="H49" s="183"/>
      <c r="I49" s="183"/>
      <c r="J49" s="183">
        <v>53.13</v>
      </c>
      <c r="K49" s="183"/>
      <c r="L49" s="183"/>
      <c r="M49" s="183">
        <v>57.59</v>
      </c>
      <c r="N49" s="6"/>
    </row>
    <row r="50" spans="2:14">
      <c r="B50" s="4">
        <f t="shared" si="1"/>
        <v>41572</v>
      </c>
      <c r="C50" s="4"/>
      <c r="D50" s="319">
        <v>68.89</v>
      </c>
      <c r="E50" s="183"/>
      <c r="F50" s="183"/>
      <c r="G50" s="344">
        <v>64.58</v>
      </c>
      <c r="H50" s="183"/>
      <c r="I50" s="183"/>
      <c r="J50" s="183">
        <v>52.75</v>
      </c>
      <c r="K50" s="183"/>
      <c r="L50" s="183"/>
      <c r="M50" s="183">
        <v>56.3</v>
      </c>
      <c r="N50" s="6"/>
    </row>
    <row r="51" spans="2:14">
      <c r="B51" s="4">
        <f t="shared" si="1"/>
        <v>41579</v>
      </c>
      <c r="C51" s="4"/>
      <c r="D51" s="319">
        <v>66.3</v>
      </c>
      <c r="E51" s="183"/>
      <c r="F51" s="183"/>
      <c r="G51" s="344">
        <v>65.23</v>
      </c>
      <c r="H51" s="183"/>
      <c r="I51" s="183"/>
      <c r="J51" s="183">
        <v>52.94</v>
      </c>
      <c r="K51" s="183"/>
      <c r="L51" s="183"/>
      <c r="M51" s="183">
        <v>54.64</v>
      </c>
      <c r="N51" s="6"/>
    </row>
    <row r="52" spans="2:14">
      <c r="B52" s="4">
        <f t="shared" si="1"/>
        <v>41586</v>
      </c>
      <c r="C52" s="4"/>
      <c r="D52" s="319">
        <v>62.88</v>
      </c>
      <c r="E52" s="183"/>
      <c r="F52" s="183"/>
      <c r="G52" s="344">
        <v>64.739999999999995</v>
      </c>
      <c r="H52" s="183"/>
      <c r="I52" s="183"/>
      <c r="J52" s="183">
        <v>53.33</v>
      </c>
      <c r="K52" s="183"/>
      <c r="L52" s="183"/>
      <c r="M52" s="183">
        <v>55.47</v>
      </c>
      <c r="N52" s="6"/>
    </row>
    <row r="53" spans="2:14">
      <c r="B53" s="4">
        <f t="shared" si="1"/>
        <v>41593</v>
      </c>
      <c r="C53" s="4"/>
      <c r="D53" s="319">
        <v>63.31</v>
      </c>
      <c r="E53" s="183"/>
      <c r="F53" s="183"/>
      <c r="G53" s="344">
        <v>64.989999999999995</v>
      </c>
      <c r="H53" s="183"/>
      <c r="I53" s="183"/>
      <c r="J53" s="183">
        <v>54.42</v>
      </c>
      <c r="K53" s="183"/>
      <c r="L53" s="183"/>
      <c r="M53" s="183">
        <v>55.22</v>
      </c>
      <c r="N53" s="6"/>
    </row>
    <row r="54" spans="2:14">
      <c r="B54" s="4">
        <f t="shared" si="1"/>
        <v>41600</v>
      </c>
      <c r="C54" s="4"/>
      <c r="D54" s="319">
        <v>63.77</v>
      </c>
      <c r="E54" s="183"/>
      <c r="F54" s="183"/>
      <c r="G54" s="344">
        <v>63.83</v>
      </c>
      <c r="H54" s="183"/>
      <c r="I54" s="183"/>
      <c r="J54" s="183">
        <v>53.71</v>
      </c>
      <c r="K54" s="183"/>
      <c r="L54" s="183"/>
      <c r="M54" s="183">
        <v>55.31</v>
      </c>
      <c r="N54" s="6"/>
    </row>
    <row r="55" spans="2:14">
      <c r="B55" s="4">
        <f t="shared" si="1"/>
        <v>41607</v>
      </c>
      <c r="C55" s="4"/>
      <c r="D55" s="319">
        <v>63.49</v>
      </c>
      <c r="E55" s="183"/>
      <c r="F55" s="183"/>
      <c r="G55" s="344">
        <v>64.44</v>
      </c>
      <c r="H55" s="183"/>
      <c r="I55" s="183"/>
      <c r="J55" s="183">
        <v>54.43</v>
      </c>
      <c r="K55" s="183"/>
      <c r="L55" s="183"/>
      <c r="M55" s="183">
        <v>54.44</v>
      </c>
      <c r="N55" s="6"/>
    </row>
    <row r="56" spans="2:14">
      <c r="B56" s="4">
        <f t="shared" si="1"/>
        <v>41614</v>
      </c>
      <c r="C56" s="4"/>
      <c r="D56" s="319">
        <v>63.47</v>
      </c>
      <c r="E56" s="183"/>
      <c r="F56" s="183"/>
      <c r="G56" s="344">
        <v>64.650000000000006</v>
      </c>
      <c r="H56" s="183"/>
      <c r="I56" s="183"/>
      <c r="J56" s="183">
        <v>53.79</v>
      </c>
      <c r="K56" s="183"/>
      <c r="L56" s="183"/>
      <c r="M56" s="183">
        <v>54.12</v>
      </c>
      <c r="N56" s="6"/>
    </row>
    <row r="57" spans="2:14">
      <c r="B57" s="4">
        <f t="shared" si="1"/>
        <v>41621</v>
      </c>
      <c r="C57" s="4"/>
      <c r="D57" s="319">
        <v>63.28</v>
      </c>
      <c r="E57" s="183"/>
      <c r="F57" s="183"/>
      <c r="G57" s="344">
        <v>63.76</v>
      </c>
      <c r="H57" s="183"/>
      <c r="I57" s="183"/>
      <c r="J57" s="183">
        <v>54.27</v>
      </c>
      <c r="K57" s="183"/>
      <c r="L57" s="183"/>
      <c r="M57" s="183">
        <v>53.82</v>
      </c>
      <c r="N57" s="6"/>
    </row>
    <row r="58" spans="2:14">
      <c r="B58" s="4">
        <f t="shared" si="1"/>
        <v>41628</v>
      </c>
      <c r="C58" s="4"/>
      <c r="D58" s="319">
        <v>62.93</v>
      </c>
      <c r="E58" s="183"/>
      <c r="F58" s="183"/>
      <c r="G58" s="344">
        <v>64.52</v>
      </c>
      <c r="H58" s="183"/>
      <c r="I58" s="183"/>
      <c r="J58" s="183">
        <v>54.64</v>
      </c>
      <c r="K58" s="183"/>
      <c r="L58" s="183"/>
      <c r="M58" s="183">
        <v>53.43</v>
      </c>
      <c r="N58" s="6"/>
    </row>
    <row r="59" spans="2:14">
      <c r="B59" s="4">
        <f t="shared" si="1"/>
        <v>41635</v>
      </c>
      <c r="C59" s="4"/>
      <c r="D59" s="319">
        <v>62.2</v>
      </c>
      <c r="E59" s="183"/>
      <c r="F59" s="183"/>
      <c r="G59" s="344">
        <v>65.569999999999993</v>
      </c>
      <c r="H59" s="183"/>
      <c r="I59" s="183"/>
      <c r="J59" s="183">
        <v>55.67</v>
      </c>
      <c r="K59" s="183"/>
      <c r="L59" s="183"/>
      <c r="M59" s="183">
        <v>53.5</v>
      </c>
      <c r="N59" s="6"/>
    </row>
    <row r="60" spans="2:14" ht="5.25" customHeight="1">
      <c r="B60" s="5"/>
      <c r="C60" s="5"/>
      <c r="M60" s="6"/>
      <c r="N60" s="6"/>
    </row>
    <row r="61" spans="2:14">
      <c r="B61" s="6" t="s">
        <v>350</v>
      </c>
    </row>
    <row r="62" spans="2:14">
      <c r="B62" s="6" t="s">
        <v>351</v>
      </c>
    </row>
    <row r="63" spans="2:14">
      <c r="B63" s="6" t="s">
        <v>33</v>
      </c>
    </row>
  </sheetData>
  <mergeCells count="4">
    <mergeCell ref="D6:E6"/>
    <mergeCell ref="G6:H6"/>
    <mergeCell ref="J6:K6"/>
    <mergeCell ref="M6:N6"/>
  </mergeCells>
  <pageMargins left="0.6" right="0.56000000000000005" top="0.17" bottom="0.17" header="0.17" footer="0.17"/>
  <pageSetup orientation="portrait" r:id="rId1"/>
  <headerFooter>
    <oddFooter>&amp;C&amp;"Arial,Regular"&amp;10 58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71"/>
  <sheetViews>
    <sheetView topLeftCell="A13" zoomScaleNormal="100" zoomScaleSheetLayoutView="100" workbookViewId="0">
      <selection activeCell="J62" sqref="J62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625" style="2" customWidth="1"/>
    <col min="7" max="7" width="7.375" style="2" customWidth="1"/>
    <col min="8" max="8" width="1.25" style="2" customWidth="1"/>
    <col min="9" max="9" width="0.625" style="2" customWidth="1"/>
    <col min="10" max="10" width="6" style="2" customWidth="1"/>
    <col min="11" max="11" width="0.75" style="2" customWidth="1"/>
    <col min="12" max="12" width="0.625" style="2" customWidth="1"/>
    <col min="13" max="13" width="5.375" style="2" customWidth="1"/>
    <col min="14" max="14" width="1.25" style="2" customWidth="1"/>
    <col min="15" max="15" width="0.625" style="2" customWidth="1"/>
    <col min="16" max="16" width="5.375" style="2" customWidth="1"/>
    <col min="17" max="17" width="1.125" style="2" customWidth="1"/>
    <col min="18" max="18" width="0.625" style="2" customWidth="1"/>
    <col min="19" max="19" width="6.5" style="2" bestFit="1" customWidth="1"/>
    <col min="20" max="20" width="1.25" style="2" customWidth="1"/>
    <col min="21" max="21" width="0.625" style="2" customWidth="1"/>
    <col min="22" max="22" width="5.75" style="2" customWidth="1"/>
    <col min="23" max="23" width="0.75" style="2" customWidth="1"/>
    <col min="24" max="24" width="0.625" style="2" customWidth="1"/>
    <col min="25" max="25" width="5.375" style="2" customWidth="1"/>
    <col min="26" max="26" width="1.25" style="2" customWidth="1"/>
    <col min="27" max="27" width="0.625" style="2" customWidth="1"/>
    <col min="28" max="28" width="5.375" style="2" customWidth="1"/>
    <col min="29" max="29" width="1.125" style="2" customWidth="1"/>
    <col min="30" max="30" width="0.625" style="2" customWidth="1"/>
    <col min="31" max="31" width="5.875" style="2" customWidth="1"/>
    <col min="32" max="32" width="1.25" style="2" customWidth="1"/>
    <col min="33" max="33" width="0.625" style="2" customWidth="1"/>
    <col min="34" max="34" width="6" style="2" customWidth="1"/>
    <col min="35" max="35" width="0.75" style="2" customWidth="1"/>
    <col min="36" max="36" width="0.625" style="2" customWidth="1"/>
    <col min="37" max="37" width="5" style="2" customWidth="1"/>
    <col min="38" max="38" width="1.125" style="2" customWidth="1"/>
    <col min="39" max="16384" width="9" style="2"/>
  </cols>
  <sheetData>
    <row r="2" spans="2:40">
      <c r="D2" s="2" t="s">
        <v>352</v>
      </c>
    </row>
    <row r="3" spans="2:40">
      <c r="D3" s="2" t="s">
        <v>326</v>
      </c>
    </row>
    <row r="4" spans="2:40">
      <c r="D4" s="2" t="s">
        <v>353</v>
      </c>
    </row>
    <row r="5" spans="2:40" ht="5.25" customHeight="1">
      <c r="M5" s="19"/>
      <c r="N5" s="19"/>
      <c r="O5" s="19"/>
      <c r="Y5" s="19"/>
      <c r="Z5" s="19"/>
      <c r="AA5" s="19"/>
      <c r="AK5" s="19"/>
      <c r="AL5" s="19"/>
    </row>
    <row r="6" spans="2:40" ht="12.75" customHeight="1">
      <c r="D6" s="161" t="s">
        <v>328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314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354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40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40" s="345" customFormat="1" ht="2.25" customHeight="1">
      <c r="E8" s="346"/>
      <c r="F8" s="346"/>
      <c r="G8" s="346"/>
      <c r="H8" s="346"/>
      <c r="I8" s="346"/>
      <c r="J8" s="346"/>
      <c r="K8" s="346"/>
      <c r="L8" s="346"/>
      <c r="P8" s="345">
        <v>155.63999999999999</v>
      </c>
      <c r="Q8" s="346"/>
      <c r="R8" s="346"/>
      <c r="S8" s="346"/>
      <c r="T8" s="346"/>
      <c r="U8" s="346"/>
      <c r="V8" s="346"/>
      <c r="W8" s="346"/>
      <c r="X8" s="346"/>
      <c r="Y8" s="347"/>
      <c r="AC8" s="346"/>
      <c r="AD8" s="346"/>
      <c r="AE8" s="346"/>
      <c r="AF8" s="346"/>
      <c r="AG8" s="346"/>
      <c r="AH8" s="346"/>
      <c r="AI8" s="346"/>
      <c r="AJ8" s="346"/>
      <c r="AK8" s="347"/>
    </row>
    <row r="9" spans="2:40">
      <c r="B9" s="4">
        <v>41278</v>
      </c>
      <c r="C9" s="4"/>
      <c r="D9" s="319">
        <v>132.49</v>
      </c>
      <c r="E9" s="184"/>
      <c r="F9" s="184"/>
      <c r="G9" s="324">
        <v>3417</v>
      </c>
      <c r="H9" s="183"/>
      <c r="I9" s="320"/>
      <c r="J9" s="323"/>
      <c r="K9" s="3"/>
      <c r="L9" s="320"/>
      <c r="M9" s="1"/>
      <c r="P9" s="319">
        <v>144.38</v>
      </c>
      <c r="Q9" s="184"/>
      <c r="R9" s="184"/>
      <c r="S9" s="324">
        <v>795</v>
      </c>
      <c r="T9" s="183"/>
      <c r="U9" s="320"/>
      <c r="V9" s="323"/>
      <c r="W9" s="3"/>
      <c r="X9" s="320"/>
      <c r="Y9" s="1"/>
      <c r="AB9" s="319">
        <v>107.75</v>
      </c>
      <c r="AC9" s="184"/>
      <c r="AD9" s="184"/>
      <c r="AE9" s="324">
        <v>249</v>
      </c>
      <c r="AF9" s="183"/>
      <c r="AG9" s="320"/>
      <c r="AH9" s="323"/>
      <c r="AI9" s="3"/>
      <c r="AJ9" s="320"/>
      <c r="AK9" s="1"/>
      <c r="AN9" s="328"/>
    </row>
    <row r="10" spans="2:40" ht="12.75" customHeight="1">
      <c r="B10" s="4">
        <f t="shared" ref="B10:B16" si="0">B9+7</f>
        <v>41285</v>
      </c>
      <c r="C10" s="4"/>
      <c r="D10" s="319">
        <v>136.88999999999999</v>
      </c>
      <c r="E10" s="184"/>
      <c r="F10" s="184"/>
      <c r="G10" s="324">
        <v>4198</v>
      </c>
      <c r="H10" s="183"/>
      <c r="I10" s="320"/>
      <c r="J10" s="323"/>
      <c r="K10" s="3"/>
      <c r="L10" s="320"/>
      <c r="M10" s="1"/>
      <c r="P10" s="319">
        <v>147.69999999999999</v>
      </c>
      <c r="Q10" s="184"/>
      <c r="R10" s="184"/>
      <c r="S10" s="324">
        <v>764</v>
      </c>
      <c r="T10" s="183"/>
      <c r="U10" s="320"/>
      <c r="V10" s="323"/>
      <c r="W10" s="3"/>
      <c r="X10" s="320"/>
      <c r="Y10" s="1"/>
      <c r="AB10" s="319">
        <v>108.08</v>
      </c>
      <c r="AC10" s="184"/>
      <c r="AD10" s="184"/>
      <c r="AE10" s="324">
        <v>286</v>
      </c>
      <c r="AF10" s="183"/>
      <c r="AG10" s="320"/>
      <c r="AH10" s="323"/>
      <c r="AI10" s="3"/>
      <c r="AJ10" s="320"/>
      <c r="AK10" s="1"/>
      <c r="AN10" s="328"/>
    </row>
    <row r="11" spans="2:40">
      <c r="B11" s="4">
        <f t="shared" si="0"/>
        <v>41292</v>
      </c>
      <c r="C11" s="4"/>
      <c r="D11" s="319">
        <v>137.15</v>
      </c>
      <c r="E11" s="184"/>
      <c r="F11" s="184"/>
      <c r="G11" s="324">
        <v>4403</v>
      </c>
      <c r="H11" s="183"/>
      <c r="I11" s="320"/>
      <c r="J11" s="323"/>
      <c r="K11" s="3"/>
      <c r="L11" s="320"/>
      <c r="M11" s="1"/>
      <c r="P11" s="319">
        <v>149.68</v>
      </c>
      <c r="Q11" s="184"/>
      <c r="R11" s="184"/>
      <c r="S11" s="324">
        <v>905</v>
      </c>
      <c r="T11" s="183"/>
      <c r="U11" s="320"/>
      <c r="V11" s="323"/>
      <c r="W11" s="3"/>
      <c r="X11" s="320"/>
      <c r="Y11" s="1"/>
      <c r="AB11" s="319">
        <v>108.52</v>
      </c>
      <c r="AC11" s="184"/>
      <c r="AD11" s="184"/>
      <c r="AE11" s="324">
        <v>294</v>
      </c>
      <c r="AF11" s="183"/>
      <c r="AG11" s="320"/>
      <c r="AH11" s="323"/>
      <c r="AI11" s="3"/>
      <c r="AJ11" s="320"/>
      <c r="AK11" s="1"/>
      <c r="AN11" s="328"/>
    </row>
    <row r="12" spans="2:40">
      <c r="B12" s="4">
        <f t="shared" si="0"/>
        <v>41299</v>
      </c>
      <c r="C12" s="4"/>
      <c r="D12" s="319">
        <v>137.27000000000001</v>
      </c>
      <c r="E12" s="184"/>
      <c r="F12" s="184"/>
      <c r="G12" s="324">
        <v>3945</v>
      </c>
      <c r="H12" s="183"/>
      <c r="I12" s="320"/>
      <c r="J12" s="319">
        <v>136.51</v>
      </c>
      <c r="K12" s="184"/>
      <c r="L12" s="184"/>
      <c r="M12" s="324">
        <v>18773</v>
      </c>
      <c r="P12" s="319">
        <v>149.77000000000001</v>
      </c>
      <c r="Q12" s="184"/>
      <c r="R12" s="184"/>
      <c r="S12" s="324">
        <v>954</v>
      </c>
      <c r="T12" s="183"/>
      <c r="U12" s="320"/>
      <c r="V12" s="319">
        <v>148.28</v>
      </c>
      <c r="W12" s="184"/>
      <c r="X12" s="184"/>
      <c r="Y12" s="324">
        <v>4073</v>
      </c>
      <c r="AB12" s="319">
        <v>110.68</v>
      </c>
      <c r="AC12" s="184"/>
      <c r="AD12" s="184"/>
      <c r="AE12" s="324">
        <v>260</v>
      </c>
      <c r="AF12" s="183"/>
      <c r="AG12" s="320"/>
      <c r="AH12" s="319">
        <v>109.57</v>
      </c>
      <c r="AI12" s="184"/>
      <c r="AJ12" s="184"/>
      <c r="AK12" s="324">
        <v>1252</v>
      </c>
      <c r="AN12" s="328"/>
    </row>
    <row r="13" spans="2:40">
      <c r="B13" s="4">
        <f t="shared" si="0"/>
        <v>41306</v>
      </c>
      <c r="C13" s="4"/>
      <c r="D13" s="319">
        <v>137.13</v>
      </c>
      <c r="E13" s="184"/>
      <c r="F13" s="184"/>
      <c r="G13" s="324">
        <v>4266</v>
      </c>
      <c r="H13" s="183"/>
      <c r="I13" s="320"/>
      <c r="J13" s="320"/>
      <c r="K13" s="320"/>
      <c r="L13" s="320"/>
      <c r="M13" s="1"/>
      <c r="P13" s="319">
        <v>148.74</v>
      </c>
      <c r="Q13" s="184"/>
      <c r="R13" s="184"/>
      <c r="S13" s="324">
        <v>994</v>
      </c>
      <c r="T13" s="183"/>
      <c r="U13" s="320"/>
      <c r="V13" s="320"/>
      <c r="W13" s="320"/>
      <c r="X13" s="320"/>
      <c r="Y13" s="1"/>
      <c r="AB13" s="319">
        <v>112.73</v>
      </c>
      <c r="AC13" s="184"/>
      <c r="AD13" s="184"/>
      <c r="AE13" s="324">
        <v>272</v>
      </c>
      <c r="AF13" s="183"/>
      <c r="AG13" s="320"/>
      <c r="AH13" s="320"/>
      <c r="AI13" s="320"/>
      <c r="AJ13" s="320"/>
      <c r="AK13" s="1"/>
      <c r="AN13" s="328"/>
    </row>
    <row r="14" spans="2:40">
      <c r="B14" s="4">
        <f t="shared" si="0"/>
        <v>41313</v>
      </c>
      <c r="C14" s="4"/>
      <c r="D14" s="319">
        <v>138.29</v>
      </c>
      <c r="E14" s="184"/>
      <c r="F14" s="184"/>
      <c r="G14" s="324">
        <v>4105</v>
      </c>
      <c r="H14" s="183"/>
      <c r="I14" s="320"/>
      <c r="J14" s="320"/>
      <c r="K14" s="320"/>
      <c r="L14" s="320"/>
      <c r="M14" s="1"/>
      <c r="P14" s="319">
        <v>150.13999999999999</v>
      </c>
      <c r="Q14" s="184"/>
      <c r="R14" s="184"/>
      <c r="S14" s="324">
        <v>914</v>
      </c>
      <c r="T14" s="183"/>
      <c r="U14" s="320"/>
      <c r="V14" s="320"/>
      <c r="W14" s="320"/>
      <c r="X14" s="320"/>
      <c r="Y14" s="1"/>
      <c r="AB14" s="319">
        <v>113.56</v>
      </c>
      <c r="AC14" s="184"/>
      <c r="AD14" s="184"/>
      <c r="AE14" s="324">
        <v>300</v>
      </c>
      <c r="AF14" s="183"/>
      <c r="AG14" s="320"/>
      <c r="AH14" s="320"/>
      <c r="AI14" s="320"/>
      <c r="AJ14" s="320"/>
      <c r="AK14" s="1"/>
      <c r="AN14" s="328"/>
    </row>
    <row r="15" spans="2:40">
      <c r="B15" s="4">
        <f t="shared" si="0"/>
        <v>41320</v>
      </c>
      <c r="C15" s="4"/>
      <c r="D15" s="319">
        <v>139.29</v>
      </c>
      <c r="E15" s="184"/>
      <c r="F15" s="184"/>
      <c r="G15" s="324">
        <v>3837</v>
      </c>
      <c r="H15" s="183"/>
      <c r="I15" s="320"/>
      <c r="J15" s="320"/>
      <c r="K15" s="320"/>
      <c r="L15" s="320"/>
      <c r="M15" s="1"/>
      <c r="P15" s="319">
        <v>147.58000000000001</v>
      </c>
      <c r="Q15" s="184"/>
      <c r="R15" s="184"/>
      <c r="S15" s="324">
        <v>863</v>
      </c>
      <c r="T15" s="183"/>
      <c r="U15" s="320"/>
      <c r="V15" s="320"/>
      <c r="W15" s="320"/>
      <c r="X15" s="320"/>
      <c r="Y15" s="1"/>
      <c r="AB15" s="319">
        <v>115.45</v>
      </c>
      <c r="AC15" s="184"/>
      <c r="AD15" s="184"/>
      <c r="AE15" s="324">
        <v>216</v>
      </c>
      <c r="AF15" s="183"/>
      <c r="AG15" s="320"/>
      <c r="AH15" s="320"/>
      <c r="AI15" s="320"/>
      <c r="AJ15" s="320"/>
      <c r="AK15" s="1"/>
      <c r="AN15" s="328"/>
    </row>
    <row r="16" spans="2:40">
      <c r="B16" s="4">
        <f t="shared" si="0"/>
        <v>41327</v>
      </c>
      <c r="C16" s="4"/>
      <c r="D16" s="319">
        <v>140.91999999999999</v>
      </c>
      <c r="E16" s="184"/>
      <c r="F16" s="184"/>
      <c r="G16" s="324">
        <v>4509</v>
      </c>
      <c r="H16" s="183"/>
      <c r="I16" s="320"/>
      <c r="J16" s="319">
        <v>140</v>
      </c>
      <c r="K16" s="184"/>
      <c r="L16" s="184"/>
      <c r="M16" s="324">
        <v>16754</v>
      </c>
      <c r="P16" s="319">
        <v>145.38999999999999</v>
      </c>
      <c r="Q16" s="184"/>
      <c r="R16" s="184"/>
      <c r="S16" s="324">
        <v>958</v>
      </c>
      <c r="T16" s="183"/>
      <c r="U16" s="320"/>
      <c r="V16" s="319">
        <v>146.81</v>
      </c>
      <c r="W16" s="184"/>
      <c r="X16" s="184"/>
      <c r="Y16" s="324">
        <v>3685</v>
      </c>
      <c r="AB16" s="319">
        <v>118.27</v>
      </c>
      <c r="AC16" s="184"/>
      <c r="AD16" s="184"/>
      <c r="AE16" s="324">
        <v>260</v>
      </c>
      <c r="AF16" s="183"/>
      <c r="AG16" s="320"/>
      <c r="AH16" s="319">
        <v>116.28</v>
      </c>
      <c r="AI16" s="184"/>
      <c r="AJ16" s="184"/>
      <c r="AK16" s="324">
        <v>1046</v>
      </c>
      <c r="AN16" s="328"/>
    </row>
    <row r="17" spans="2:40">
      <c r="B17" s="4">
        <f>B16+7</f>
        <v>41334</v>
      </c>
      <c r="C17" s="4"/>
      <c r="D17" s="319">
        <v>142.35</v>
      </c>
      <c r="E17" s="184"/>
      <c r="F17" s="184"/>
      <c r="G17" s="324">
        <v>4269</v>
      </c>
      <c r="H17" s="183"/>
      <c r="I17" s="320"/>
      <c r="J17" s="320"/>
      <c r="K17" s="320"/>
      <c r="L17" s="320"/>
      <c r="M17" s="1"/>
      <c r="P17" s="319">
        <v>142.56</v>
      </c>
      <c r="Q17" s="184"/>
      <c r="R17" s="184"/>
      <c r="S17" s="324">
        <v>961</v>
      </c>
      <c r="T17" s="183"/>
      <c r="U17" s="320"/>
      <c r="V17" s="320"/>
      <c r="W17" s="320"/>
      <c r="X17" s="320"/>
      <c r="Y17" s="1"/>
      <c r="AB17" s="330">
        <v>118.43</v>
      </c>
      <c r="AC17" s="330"/>
      <c r="AD17" s="330"/>
      <c r="AE17" s="331">
        <v>305</v>
      </c>
      <c r="AF17" s="183"/>
      <c r="AG17" s="320"/>
      <c r="AH17" s="320"/>
      <c r="AI17" s="320"/>
      <c r="AJ17" s="320"/>
      <c r="AK17" s="1"/>
      <c r="AN17" s="328"/>
    </row>
    <row r="18" spans="2:40">
      <c r="B18" s="4">
        <f t="shared" ref="B18:B60" si="1">B17+7</f>
        <v>41341</v>
      </c>
      <c r="C18" s="4"/>
      <c r="D18" s="319">
        <v>143.21</v>
      </c>
      <c r="E18" s="184"/>
      <c r="F18" s="184"/>
      <c r="G18" s="324">
        <v>4287</v>
      </c>
      <c r="H18" s="183"/>
      <c r="I18" s="320"/>
      <c r="J18" s="320"/>
      <c r="K18" s="320"/>
      <c r="L18" s="320"/>
      <c r="M18" s="1"/>
      <c r="P18" s="319">
        <v>142.19</v>
      </c>
      <c r="Q18" s="184"/>
      <c r="R18" s="184"/>
      <c r="S18" s="324">
        <v>1013</v>
      </c>
      <c r="T18" s="183"/>
      <c r="U18" s="320"/>
      <c r="V18" s="320"/>
      <c r="W18" s="320"/>
      <c r="X18" s="320"/>
      <c r="Y18" s="1"/>
      <c r="AB18" s="319">
        <v>119.67</v>
      </c>
      <c r="AC18" s="184"/>
      <c r="AD18" s="184"/>
      <c r="AE18" s="324">
        <v>247</v>
      </c>
      <c r="AF18" s="183"/>
      <c r="AG18" s="320"/>
      <c r="AH18" s="320"/>
      <c r="AI18" s="320"/>
      <c r="AJ18" s="320"/>
      <c r="AK18" s="1"/>
      <c r="AN18" s="328"/>
    </row>
    <row r="19" spans="2:40" ht="12.75" customHeight="1">
      <c r="B19" s="4">
        <f t="shared" si="1"/>
        <v>41348</v>
      </c>
      <c r="C19" s="4"/>
      <c r="D19" s="319">
        <v>145.47999999999999</v>
      </c>
      <c r="E19" s="184"/>
      <c r="F19" s="184"/>
      <c r="G19" s="324">
        <v>4306</v>
      </c>
      <c r="H19" s="183"/>
      <c r="I19" s="320"/>
      <c r="J19" s="320"/>
      <c r="K19" s="320"/>
      <c r="L19" s="320"/>
      <c r="M19" s="1"/>
      <c r="P19" s="319">
        <v>142.41999999999999</v>
      </c>
      <c r="Q19" s="184"/>
      <c r="R19" s="184"/>
      <c r="S19" s="324">
        <v>975</v>
      </c>
      <c r="T19" s="183"/>
      <c r="U19" s="320"/>
      <c r="V19" s="320"/>
      <c r="W19" s="320"/>
      <c r="X19" s="320"/>
      <c r="Y19" s="1"/>
      <c r="AB19" s="319">
        <v>120.86</v>
      </c>
      <c r="AC19" s="184"/>
      <c r="AD19" s="184"/>
      <c r="AE19" s="324">
        <v>238</v>
      </c>
      <c r="AF19" s="183"/>
      <c r="AG19" s="320"/>
      <c r="AH19" s="320"/>
      <c r="AI19" s="320"/>
      <c r="AJ19" s="320"/>
      <c r="AK19" s="1"/>
      <c r="AN19" s="328"/>
    </row>
    <row r="20" spans="2:40">
      <c r="B20" s="4">
        <f t="shared" si="1"/>
        <v>41355</v>
      </c>
      <c r="C20" s="4"/>
      <c r="D20" s="319">
        <v>148.80000000000001</v>
      </c>
      <c r="E20" s="184"/>
      <c r="F20" s="184"/>
      <c r="G20" s="324">
        <v>4516</v>
      </c>
      <c r="H20" s="183"/>
      <c r="I20" s="320"/>
      <c r="J20" s="320"/>
      <c r="K20" s="320"/>
      <c r="L20" s="320"/>
      <c r="M20" s="1"/>
      <c r="P20" s="319">
        <v>142.36000000000001</v>
      </c>
      <c r="Q20" s="184"/>
      <c r="R20" s="184"/>
      <c r="S20" s="324">
        <v>967</v>
      </c>
      <c r="T20" s="183"/>
      <c r="U20" s="320"/>
      <c r="V20" s="320"/>
      <c r="W20" s="320"/>
      <c r="X20" s="320"/>
      <c r="Y20" s="1"/>
      <c r="AB20" s="319">
        <v>121.03</v>
      </c>
      <c r="AC20" s="184"/>
      <c r="AD20" s="184"/>
      <c r="AE20" s="324">
        <v>237</v>
      </c>
      <c r="AF20" s="183"/>
      <c r="AG20" s="320"/>
      <c r="AH20" s="320"/>
      <c r="AI20" s="320"/>
      <c r="AJ20" s="320"/>
      <c r="AK20" s="1"/>
      <c r="AN20" s="328"/>
    </row>
    <row r="21" spans="2:40">
      <c r="B21" s="4">
        <f t="shared" si="1"/>
        <v>41362</v>
      </c>
      <c r="C21" s="4"/>
      <c r="D21" s="319">
        <v>152.49</v>
      </c>
      <c r="E21" s="184"/>
      <c r="F21" s="184"/>
      <c r="G21" s="324">
        <v>3881</v>
      </c>
      <c r="H21" s="183"/>
      <c r="I21" s="320"/>
      <c r="J21" s="319">
        <v>147.19</v>
      </c>
      <c r="K21" s="184"/>
      <c r="L21" s="184"/>
      <c r="M21" s="324">
        <v>17711</v>
      </c>
      <c r="P21" s="319">
        <v>146.11000000000001</v>
      </c>
      <c r="Q21" s="184"/>
      <c r="R21" s="184"/>
      <c r="S21" s="324">
        <v>892</v>
      </c>
      <c r="T21" s="183"/>
      <c r="U21" s="320"/>
      <c r="V21" s="319">
        <v>143.09</v>
      </c>
      <c r="W21" s="184"/>
      <c r="X21" s="184"/>
      <c r="Y21" s="324">
        <v>4085</v>
      </c>
      <c r="AB21" s="319">
        <v>122.32</v>
      </c>
      <c r="AC21" s="184"/>
      <c r="AD21" s="184"/>
      <c r="AE21" s="324">
        <v>231</v>
      </c>
      <c r="AF21" s="183"/>
      <c r="AG21" s="320"/>
      <c r="AH21" s="319">
        <v>120.5</v>
      </c>
      <c r="AI21" s="184"/>
      <c r="AJ21" s="184"/>
      <c r="AK21" s="324">
        <v>1043</v>
      </c>
      <c r="AN21" s="328"/>
    </row>
    <row r="22" spans="2:40">
      <c r="B22" s="4">
        <f t="shared" si="1"/>
        <v>41369</v>
      </c>
      <c r="C22" s="4"/>
      <c r="D22" s="319">
        <v>152.27000000000001</v>
      </c>
      <c r="E22" s="184"/>
      <c r="F22" s="184"/>
      <c r="G22" s="324">
        <v>4429</v>
      </c>
      <c r="H22" s="183"/>
      <c r="I22" s="183"/>
      <c r="J22" s="183"/>
      <c r="K22" s="183"/>
      <c r="L22" s="183"/>
      <c r="M22" s="1"/>
      <c r="P22" s="319">
        <v>149.9</v>
      </c>
      <c r="Q22" s="184"/>
      <c r="R22" s="184"/>
      <c r="S22" s="324">
        <v>909</v>
      </c>
      <c r="T22" s="183"/>
      <c r="U22" s="183"/>
      <c r="V22" s="183"/>
      <c r="W22" s="183"/>
      <c r="X22" s="183"/>
      <c r="Y22" s="1"/>
      <c r="AB22" s="319">
        <v>121.53</v>
      </c>
      <c r="AC22" s="184"/>
      <c r="AD22" s="184"/>
      <c r="AE22" s="324">
        <v>239</v>
      </c>
      <c r="AF22" s="183"/>
      <c r="AG22" s="320"/>
      <c r="AH22" s="320"/>
      <c r="AI22" s="320"/>
      <c r="AJ22" s="320"/>
      <c r="AK22" s="1"/>
      <c r="AN22" s="328"/>
    </row>
    <row r="23" spans="2:40">
      <c r="B23" s="4">
        <f t="shared" si="1"/>
        <v>41376</v>
      </c>
      <c r="C23" s="4"/>
      <c r="D23" s="319">
        <v>153.24</v>
      </c>
      <c r="E23" s="184"/>
      <c r="F23" s="184"/>
      <c r="G23" s="324">
        <v>4466</v>
      </c>
      <c r="H23" s="183"/>
      <c r="I23" s="183"/>
      <c r="J23" s="183"/>
      <c r="K23" s="183"/>
      <c r="L23" s="183"/>
      <c r="M23" s="1"/>
      <c r="P23" s="319">
        <v>155.65</v>
      </c>
      <c r="Q23" s="184"/>
      <c r="R23" s="184"/>
      <c r="S23" s="324">
        <v>971</v>
      </c>
      <c r="T23" s="183"/>
      <c r="U23" s="183"/>
      <c r="V23" s="183"/>
      <c r="W23" s="183"/>
      <c r="X23" s="183"/>
      <c r="Y23" s="1"/>
      <c r="AB23" s="319">
        <v>122.59</v>
      </c>
      <c r="AC23" s="184"/>
      <c r="AD23" s="184"/>
      <c r="AE23" s="324">
        <v>222</v>
      </c>
      <c r="AF23" s="183"/>
      <c r="AG23" s="320"/>
      <c r="AH23" s="320"/>
      <c r="AI23" s="320"/>
      <c r="AJ23" s="320"/>
      <c r="AK23" s="1"/>
      <c r="AN23" s="328"/>
    </row>
    <row r="24" spans="2:40">
      <c r="B24" s="4">
        <f t="shared" si="1"/>
        <v>41383</v>
      </c>
      <c r="C24" s="4"/>
      <c r="D24" s="319">
        <v>160.75</v>
      </c>
      <c r="E24" s="184"/>
      <c r="F24" s="184"/>
      <c r="G24" s="324">
        <v>4425</v>
      </c>
      <c r="H24" s="183"/>
      <c r="I24" s="320"/>
      <c r="J24" s="320"/>
      <c r="K24" s="320"/>
      <c r="L24" s="320"/>
      <c r="M24" s="1"/>
      <c r="P24" s="319">
        <v>165.62</v>
      </c>
      <c r="Q24" s="184"/>
      <c r="R24" s="184"/>
      <c r="S24" s="324">
        <v>1007</v>
      </c>
      <c r="T24" s="183"/>
      <c r="U24" s="320"/>
      <c r="V24" s="320"/>
      <c r="W24" s="320"/>
      <c r="X24" s="320"/>
      <c r="Y24" s="1"/>
      <c r="AB24" s="319">
        <v>123.7</v>
      </c>
      <c r="AC24" s="184"/>
      <c r="AD24" s="184"/>
      <c r="AE24" s="324">
        <v>277</v>
      </c>
      <c r="AF24" s="183"/>
      <c r="AG24" s="320"/>
      <c r="AH24" s="320"/>
      <c r="AI24" s="320"/>
      <c r="AJ24" s="320"/>
      <c r="AK24" s="1"/>
      <c r="AN24" s="328"/>
    </row>
    <row r="25" spans="2:40">
      <c r="B25" s="4">
        <f t="shared" si="1"/>
        <v>41390</v>
      </c>
      <c r="C25" s="4"/>
      <c r="D25" s="319">
        <v>169.65</v>
      </c>
      <c r="E25" s="184"/>
      <c r="F25" s="184"/>
      <c r="G25" s="324">
        <v>4456</v>
      </c>
      <c r="H25" s="183"/>
      <c r="I25" s="320"/>
      <c r="J25" s="319">
        <v>160.62</v>
      </c>
      <c r="K25" s="319"/>
      <c r="L25" s="319"/>
      <c r="M25" s="324">
        <v>19750</v>
      </c>
      <c r="P25" s="319">
        <v>173.38</v>
      </c>
      <c r="Q25" s="184"/>
      <c r="R25" s="184"/>
      <c r="S25" s="324">
        <v>1093</v>
      </c>
      <c r="T25" s="183"/>
      <c r="U25" s="320"/>
      <c r="V25" s="319">
        <v>163.03</v>
      </c>
      <c r="W25" s="319"/>
      <c r="X25" s="319"/>
      <c r="Y25" s="324">
        <v>4359</v>
      </c>
      <c r="AB25" s="319">
        <v>125.3</v>
      </c>
      <c r="AC25" s="184"/>
      <c r="AD25" s="184"/>
      <c r="AE25" s="324">
        <v>251</v>
      </c>
      <c r="AF25" s="183"/>
      <c r="AG25" s="320"/>
      <c r="AH25" s="319">
        <v>123.79</v>
      </c>
      <c r="AI25" s="319"/>
      <c r="AJ25" s="319"/>
      <c r="AK25" s="324">
        <v>1126</v>
      </c>
    </row>
    <row r="26" spans="2:40">
      <c r="B26" s="4">
        <f t="shared" si="1"/>
        <v>41397</v>
      </c>
      <c r="C26" s="4"/>
      <c r="D26" s="319">
        <v>178.53</v>
      </c>
      <c r="E26" s="184"/>
      <c r="F26" s="184"/>
      <c r="G26" s="324">
        <v>4526</v>
      </c>
      <c r="H26" s="183"/>
      <c r="I26" s="320"/>
      <c r="J26" s="320"/>
      <c r="K26" s="320"/>
      <c r="L26" s="320"/>
      <c r="M26" s="1"/>
      <c r="P26" s="319">
        <v>178.81</v>
      </c>
      <c r="Q26" s="184"/>
      <c r="R26" s="184"/>
      <c r="S26" s="324">
        <v>994</v>
      </c>
      <c r="T26" s="183"/>
      <c r="U26" s="320"/>
      <c r="V26" s="320"/>
      <c r="W26" s="320"/>
      <c r="X26" s="320"/>
      <c r="Y26" s="1"/>
      <c r="AB26" s="319">
        <v>128.01</v>
      </c>
      <c r="AC26" s="184"/>
      <c r="AD26" s="184"/>
      <c r="AE26" s="324">
        <v>323</v>
      </c>
      <c r="AF26" s="183"/>
      <c r="AG26" s="320"/>
      <c r="AH26" s="320"/>
      <c r="AI26" s="320"/>
      <c r="AJ26" s="320"/>
      <c r="AK26" s="1"/>
    </row>
    <row r="27" spans="2:40">
      <c r="B27" s="4">
        <f t="shared" si="1"/>
        <v>41404</v>
      </c>
      <c r="C27" s="4"/>
      <c r="D27" s="319">
        <v>187.48</v>
      </c>
      <c r="E27" s="184"/>
      <c r="F27" s="184"/>
      <c r="G27" s="324">
        <v>4553</v>
      </c>
      <c r="H27" s="183"/>
      <c r="I27" s="320"/>
      <c r="J27" s="320"/>
      <c r="K27" s="320"/>
      <c r="L27" s="320"/>
      <c r="M27" s="1"/>
      <c r="P27" s="319">
        <v>180.77</v>
      </c>
      <c r="Q27" s="184"/>
      <c r="R27" s="184"/>
      <c r="S27" s="324">
        <v>929</v>
      </c>
      <c r="T27" s="183"/>
      <c r="U27" s="320"/>
      <c r="V27" s="320"/>
      <c r="W27" s="320"/>
      <c r="X27" s="320"/>
      <c r="Y27" s="1"/>
      <c r="AB27" s="319">
        <v>129.85</v>
      </c>
      <c r="AC27" s="184"/>
      <c r="AD27" s="184"/>
      <c r="AE27" s="324">
        <v>329</v>
      </c>
      <c r="AF27" s="183"/>
      <c r="AG27" s="320"/>
      <c r="AH27" s="320"/>
      <c r="AI27" s="320"/>
      <c r="AJ27" s="320"/>
      <c r="AK27" s="1"/>
    </row>
    <row r="28" spans="2:40">
      <c r="B28" s="4">
        <f t="shared" si="1"/>
        <v>41411</v>
      </c>
      <c r="C28" s="4"/>
      <c r="D28" s="319">
        <v>197.23</v>
      </c>
      <c r="E28" s="184"/>
      <c r="F28" s="184"/>
      <c r="G28" s="324">
        <v>4260</v>
      </c>
      <c r="H28" s="183"/>
      <c r="I28" s="320"/>
      <c r="J28" s="320"/>
      <c r="K28" s="320"/>
      <c r="L28" s="320"/>
      <c r="M28" s="1"/>
      <c r="P28" s="319">
        <v>180.99</v>
      </c>
      <c r="Q28" s="184"/>
      <c r="R28" s="184"/>
      <c r="S28" s="324">
        <v>944</v>
      </c>
      <c r="T28" s="183"/>
      <c r="U28" s="320"/>
      <c r="V28" s="320"/>
      <c r="W28" s="320"/>
      <c r="X28" s="320"/>
      <c r="Y28" s="1"/>
      <c r="AB28" s="319">
        <v>136.02000000000001</v>
      </c>
      <c r="AC28" s="184"/>
      <c r="AD28" s="184"/>
      <c r="AE28" s="324">
        <v>388</v>
      </c>
      <c r="AF28" s="183"/>
      <c r="AG28" s="320"/>
      <c r="AH28" s="320"/>
      <c r="AI28" s="320"/>
      <c r="AJ28" s="320"/>
      <c r="AK28" s="1"/>
    </row>
    <row r="29" spans="2:40">
      <c r="B29" s="4">
        <f t="shared" si="1"/>
        <v>41418</v>
      </c>
      <c r="C29" s="4"/>
      <c r="D29" s="319">
        <v>203.55</v>
      </c>
      <c r="E29" s="184"/>
      <c r="F29" s="184"/>
      <c r="G29" s="324">
        <v>4022</v>
      </c>
      <c r="H29" s="183"/>
      <c r="I29" s="320"/>
      <c r="J29" s="320"/>
      <c r="K29" s="320"/>
      <c r="L29" s="320"/>
      <c r="M29" s="1"/>
      <c r="P29" s="319">
        <v>184.07</v>
      </c>
      <c r="Q29" s="184"/>
      <c r="R29" s="184"/>
      <c r="S29" s="324">
        <v>945</v>
      </c>
      <c r="T29" s="183"/>
      <c r="U29" s="320"/>
      <c r="V29" s="320"/>
      <c r="W29" s="320"/>
      <c r="X29" s="320"/>
      <c r="Y29" s="1"/>
      <c r="AB29" s="319">
        <v>139.32</v>
      </c>
      <c r="AC29" s="184"/>
      <c r="AD29" s="184"/>
      <c r="AE29" s="324">
        <v>372</v>
      </c>
      <c r="AF29" s="183"/>
      <c r="AG29" s="320"/>
      <c r="AH29" s="320"/>
      <c r="AI29" s="320"/>
      <c r="AJ29" s="320"/>
      <c r="AK29" s="1"/>
    </row>
    <row r="30" spans="2:40">
      <c r="B30" s="4">
        <f t="shared" si="1"/>
        <v>41425</v>
      </c>
      <c r="C30" s="4"/>
      <c r="D30" s="319">
        <v>203.42</v>
      </c>
      <c r="E30" s="184"/>
      <c r="F30" s="184"/>
      <c r="G30" s="324">
        <v>2809</v>
      </c>
      <c r="H30" s="183"/>
      <c r="I30" s="320"/>
      <c r="J30" s="319">
        <v>194.87</v>
      </c>
      <c r="K30" s="184"/>
      <c r="L30" s="184"/>
      <c r="M30" s="324">
        <v>18196</v>
      </c>
      <c r="P30" s="319">
        <v>183.34</v>
      </c>
      <c r="Q30" s="184"/>
      <c r="R30" s="184"/>
      <c r="S30" s="324">
        <v>867</v>
      </c>
      <c r="T30" s="183"/>
      <c r="U30" s="320"/>
      <c r="V30" s="319">
        <v>181.97</v>
      </c>
      <c r="W30" s="184"/>
      <c r="X30" s="184"/>
      <c r="Y30" s="324">
        <v>4299</v>
      </c>
      <c r="AB30" s="319">
        <v>143.69</v>
      </c>
      <c r="AC30" s="184"/>
      <c r="AD30" s="184"/>
      <c r="AE30" s="324">
        <v>248</v>
      </c>
      <c r="AF30" s="183"/>
      <c r="AG30" s="320"/>
      <c r="AH30" s="319">
        <v>135.85</v>
      </c>
      <c r="AI30" s="184"/>
      <c r="AJ30" s="184"/>
      <c r="AK30" s="324">
        <v>1522</v>
      </c>
    </row>
    <row r="31" spans="2:40">
      <c r="B31" s="4">
        <f t="shared" si="1"/>
        <v>41432</v>
      </c>
      <c r="C31" s="4"/>
      <c r="D31" s="330">
        <v>201.7</v>
      </c>
      <c r="E31" s="330"/>
      <c r="F31" s="184"/>
      <c r="G31" s="324">
        <v>3265</v>
      </c>
      <c r="H31" s="183"/>
      <c r="I31" s="320"/>
      <c r="J31" s="320"/>
      <c r="K31" s="320"/>
      <c r="L31" s="320"/>
      <c r="M31" s="1"/>
      <c r="P31" s="330">
        <v>184.34</v>
      </c>
      <c r="Q31" s="330"/>
      <c r="R31" s="184"/>
      <c r="S31" s="324">
        <v>1002</v>
      </c>
      <c r="T31" s="183"/>
      <c r="U31" s="320"/>
      <c r="V31" s="320"/>
      <c r="W31" s="320"/>
      <c r="X31" s="320"/>
      <c r="Y31" s="1"/>
      <c r="AB31" s="330">
        <v>144.5</v>
      </c>
      <c r="AC31" s="330"/>
      <c r="AD31" s="184"/>
      <c r="AE31" s="324">
        <v>317</v>
      </c>
      <c r="AF31" s="183"/>
      <c r="AG31" s="320"/>
      <c r="AH31" s="320"/>
      <c r="AI31" s="320"/>
      <c r="AJ31" s="320"/>
      <c r="AK31" s="1"/>
    </row>
    <row r="32" spans="2:40">
      <c r="B32" s="4">
        <f t="shared" si="1"/>
        <v>41439</v>
      </c>
      <c r="C32" s="4"/>
      <c r="D32" s="330">
        <v>193.17</v>
      </c>
      <c r="E32" s="330"/>
      <c r="F32" s="184"/>
      <c r="G32" s="324">
        <v>3862</v>
      </c>
      <c r="H32" s="183"/>
      <c r="I32" s="320"/>
      <c r="J32" s="320"/>
      <c r="K32" s="320"/>
      <c r="L32" s="320"/>
      <c r="M32" s="1"/>
      <c r="P32" s="330">
        <v>186.99</v>
      </c>
      <c r="Q32" s="330"/>
      <c r="R32" s="184"/>
      <c r="S32" s="324">
        <v>834</v>
      </c>
      <c r="T32" s="183"/>
      <c r="U32" s="320"/>
      <c r="V32" s="320"/>
      <c r="W32" s="320"/>
      <c r="X32" s="320"/>
      <c r="Y32" s="1"/>
      <c r="AB32" s="330">
        <v>144.25</v>
      </c>
      <c r="AC32" s="330"/>
      <c r="AD32" s="184"/>
      <c r="AE32" s="324">
        <v>299</v>
      </c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183.45</v>
      </c>
      <c r="E33" s="184"/>
      <c r="F33" s="184"/>
      <c r="G33" s="324">
        <v>4400</v>
      </c>
      <c r="H33" s="183"/>
      <c r="I33" s="320"/>
      <c r="J33" s="320"/>
      <c r="K33" s="320"/>
      <c r="L33" s="320"/>
      <c r="M33" s="1"/>
      <c r="P33" s="319">
        <v>188.24</v>
      </c>
      <c r="Q33" s="184"/>
      <c r="R33" s="184"/>
      <c r="S33" s="324">
        <v>911</v>
      </c>
      <c r="T33" s="183"/>
      <c r="U33" s="320"/>
      <c r="V33" s="320"/>
      <c r="W33" s="320"/>
      <c r="X33" s="320"/>
      <c r="Y33" s="1"/>
      <c r="AB33" s="319">
        <v>143.97999999999999</v>
      </c>
      <c r="AC33" s="184"/>
      <c r="AD33" s="184"/>
      <c r="AE33" s="324">
        <v>227</v>
      </c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181.58</v>
      </c>
      <c r="E34" s="184"/>
      <c r="F34" s="184"/>
      <c r="G34" s="324">
        <v>4019</v>
      </c>
      <c r="H34" s="183"/>
      <c r="I34" s="320"/>
      <c r="J34" s="319">
        <v>189.21</v>
      </c>
      <c r="K34" s="184"/>
      <c r="L34" s="184"/>
      <c r="M34" s="324">
        <v>15546</v>
      </c>
      <c r="P34" s="319">
        <v>188.52</v>
      </c>
      <c r="Q34" s="184"/>
      <c r="R34" s="184"/>
      <c r="S34" s="324">
        <v>970</v>
      </c>
      <c r="T34" s="183"/>
      <c r="U34" s="320"/>
      <c r="V34" s="319">
        <v>186.98</v>
      </c>
      <c r="W34" s="184"/>
      <c r="X34" s="184"/>
      <c r="Y34" s="324">
        <v>3717</v>
      </c>
      <c r="AB34" s="319">
        <v>142.94</v>
      </c>
      <c r="AC34" s="184"/>
      <c r="AD34" s="184"/>
      <c r="AE34" s="324">
        <v>227</v>
      </c>
      <c r="AF34" s="183"/>
      <c r="AG34" s="320"/>
      <c r="AH34" s="319">
        <v>143.99</v>
      </c>
      <c r="AI34" s="184"/>
      <c r="AJ34" s="184"/>
      <c r="AK34" s="324">
        <v>1071</v>
      </c>
    </row>
    <row r="35" spans="2:37">
      <c r="B35" s="4">
        <f t="shared" si="1"/>
        <v>41460</v>
      </c>
      <c r="C35" s="4"/>
      <c r="D35" s="330">
        <v>180.75</v>
      </c>
      <c r="E35" s="184"/>
      <c r="F35" s="184"/>
      <c r="G35" s="324">
        <v>2939</v>
      </c>
      <c r="H35" s="183"/>
      <c r="I35" s="320"/>
      <c r="J35" s="320"/>
      <c r="K35" s="320"/>
      <c r="L35" s="320"/>
      <c r="M35" s="1"/>
      <c r="P35" s="348">
        <v>187.81</v>
      </c>
      <c r="Q35" s="349"/>
      <c r="R35" s="349"/>
      <c r="S35" s="324">
        <v>770</v>
      </c>
      <c r="T35" s="183"/>
      <c r="U35" s="320"/>
      <c r="V35" s="320"/>
      <c r="W35" s="320"/>
      <c r="X35" s="320"/>
      <c r="Y35" s="1"/>
      <c r="AB35" s="348">
        <v>143.41999999999999</v>
      </c>
      <c r="AC35" s="349"/>
      <c r="AD35" s="349"/>
      <c r="AE35" s="350">
        <v>267</v>
      </c>
      <c r="AF35" s="183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30">
        <v>182.61</v>
      </c>
      <c r="E36" s="184"/>
      <c r="F36" s="184"/>
      <c r="G36" s="324">
        <v>3990</v>
      </c>
      <c r="H36" s="183"/>
      <c r="I36" s="320"/>
      <c r="J36" s="320"/>
      <c r="K36" s="320"/>
      <c r="L36" s="320"/>
      <c r="M36" s="1"/>
      <c r="P36" s="330">
        <v>189.28</v>
      </c>
      <c r="Q36" s="184"/>
      <c r="R36" s="184"/>
      <c r="S36" s="324">
        <v>927</v>
      </c>
      <c r="T36" s="183"/>
      <c r="U36" s="320"/>
      <c r="V36" s="320"/>
      <c r="W36" s="320"/>
      <c r="X36" s="320"/>
      <c r="Y36" s="1"/>
      <c r="AB36" s="348">
        <v>142.18</v>
      </c>
      <c r="AC36" s="349"/>
      <c r="AD36" s="349"/>
      <c r="AE36" s="350">
        <v>268</v>
      </c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30">
        <v>178.77</v>
      </c>
      <c r="E37" s="184"/>
      <c r="F37" s="184"/>
      <c r="G37" s="324">
        <v>3902</v>
      </c>
      <c r="H37" s="183"/>
      <c r="I37" s="320"/>
      <c r="J37" s="320"/>
      <c r="K37" s="320"/>
      <c r="L37" s="320"/>
      <c r="M37" s="1"/>
      <c r="P37" s="330">
        <v>189.81</v>
      </c>
      <c r="Q37" s="184"/>
      <c r="R37" s="184"/>
      <c r="S37" s="324">
        <v>854</v>
      </c>
      <c r="T37" s="183"/>
      <c r="U37" s="320"/>
      <c r="V37" s="320"/>
      <c r="W37" s="320"/>
      <c r="X37" s="320"/>
      <c r="Y37" s="1"/>
      <c r="AB37" s="348">
        <v>140.77000000000001</v>
      </c>
      <c r="AC37" s="349"/>
      <c r="AD37" s="349"/>
      <c r="AE37" s="350">
        <v>207</v>
      </c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19">
        <v>177.7</v>
      </c>
      <c r="E38" s="184"/>
      <c r="F38" s="184"/>
      <c r="G38" s="324">
        <v>3814</v>
      </c>
      <c r="H38" s="183"/>
      <c r="I38" s="320"/>
      <c r="J38" s="319">
        <v>179.72</v>
      </c>
      <c r="K38" s="184"/>
      <c r="L38" s="184"/>
      <c r="M38" s="324">
        <v>16883</v>
      </c>
      <c r="P38" s="319">
        <v>190.08</v>
      </c>
      <c r="Q38" s="184"/>
      <c r="R38" s="184"/>
      <c r="S38" s="324">
        <v>889</v>
      </c>
      <c r="T38" s="183"/>
      <c r="U38" s="320"/>
      <c r="V38" s="319">
        <v>189.29</v>
      </c>
      <c r="W38" s="184"/>
      <c r="X38" s="184"/>
      <c r="Y38" s="324">
        <v>3946</v>
      </c>
      <c r="AB38" s="319">
        <v>141.71</v>
      </c>
      <c r="AC38" s="184"/>
      <c r="AD38" s="184"/>
      <c r="AE38" s="324">
        <v>214</v>
      </c>
      <c r="AF38" s="183"/>
      <c r="AG38" s="320"/>
      <c r="AH38" s="319">
        <v>141.46</v>
      </c>
      <c r="AI38" s="184"/>
      <c r="AJ38" s="184"/>
      <c r="AK38" s="324">
        <v>1097</v>
      </c>
    </row>
    <row r="39" spans="2:37">
      <c r="B39" s="4">
        <f t="shared" si="1"/>
        <v>41488</v>
      </c>
      <c r="C39" s="4"/>
      <c r="D39" s="330">
        <v>178.9</v>
      </c>
      <c r="E39" s="184"/>
      <c r="F39" s="184"/>
      <c r="G39" s="331">
        <v>3661</v>
      </c>
      <c r="H39" s="183"/>
      <c r="I39" s="320"/>
      <c r="J39" s="320"/>
      <c r="K39" s="320"/>
      <c r="L39" s="320"/>
      <c r="M39" s="1"/>
      <c r="P39" s="330">
        <v>188.78</v>
      </c>
      <c r="Q39" s="184"/>
      <c r="R39" s="184"/>
      <c r="S39" s="331">
        <v>934</v>
      </c>
      <c r="T39" s="183"/>
      <c r="U39" s="320"/>
      <c r="V39" s="320"/>
      <c r="W39" s="320"/>
      <c r="X39" s="320"/>
      <c r="Y39" s="1"/>
      <c r="AB39" s="330">
        <v>136.47999999999999</v>
      </c>
      <c r="AC39" s="184"/>
      <c r="AD39" s="184"/>
      <c r="AE39" s="331">
        <v>223</v>
      </c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180.64</v>
      </c>
      <c r="E40" s="184"/>
      <c r="F40" s="184"/>
      <c r="G40" s="331">
        <v>4103</v>
      </c>
      <c r="H40" s="183"/>
      <c r="I40" s="320"/>
      <c r="J40" s="320"/>
      <c r="K40" s="320"/>
      <c r="L40" s="320"/>
      <c r="M40" s="1"/>
      <c r="P40" s="330">
        <v>194.43</v>
      </c>
      <c r="Q40" s="184"/>
      <c r="R40" s="184"/>
      <c r="S40" s="331">
        <v>985</v>
      </c>
      <c r="T40" s="183"/>
      <c r="U40" s="320"/>
      <c r="V40" s="320"/>
      <c r="W40" s="320"/>
      <c r="X40" s="320"/>
      <c r="Y40" s="1"/>
      <c r="AB40" s="330">
        <v>135.87</v>
      </c>
      <c r="AC40" s="184"/>
      <c r="AD40" s="184"/>
      <c r="AE40" s="331">
        <v>248</v>
      </c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182.18</v>
      </c>
      <c r="E41" s="184"/>
      <c r="F41" s="184"/>
      <c r="G41" s="331">
        <v>3779</v>
      </c>
      <c r="H41" s="183"/>
      <c r="I41" s="320"/>
      <c r="J41" s="320"/>
      <c r="K41" s="320"/>
      <c r="L41" s="320"/>
      <c r="M41" s="1"/>
      <c r="P41" s="330">
        <v>200.52</v>
      </c>
      <c r="Q41" s="184"/>
      <c r="R41" s="184"/>
      <c r="S41" s="331">
        <v>955</v>
      </c>
      <c r="T41" s="183"/>
      <c r="U41" s="320"/>
      <c r="V41" s="320"/>
      <c r="W41" s="320"/>
      <c r="X41" s="320"/>
      <c r="Y41" s="1"/>
      <c r="AB41" s="330">
        <v>134.96</v>
      </c>
      <c r="AC41" s="184"/>
      <c r="AD41" s="184"/>
      <c r="AE41" s="331">
        <v>240</v>
      </c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19">
        <v>179.99</v>
      </c>
      <c r="E42" s="184"/>
      <c r="F42" s="184"/>
      <c r="G42" s="324">
        <v>4160</v>
      </c>
      <c r="H42" s="183"/>
      <c r="I42" s="320"/>
      <c r="J42" s="230"/>
      <c r="K42" s="231"/>
      <c r="L42" s="231"/>
      <c r="M42" s="325"/>
      <c r="P42" s="319">
        <v>201.57</v>
      </c>
      <c r="Q42" s="184"/>
      <c r="R42" s="184"/>
      <c r="S42" s="324">
        <v>926</v>
      </c>
      <c r="T42" s="183"/>
      <c r="U42" s="320"/>
      <c r="V42" s="230"/>
      <c r="W42" s="231"/>
      <c r="X42" s="231"/>
      <c r="Y42" s="325"/>
      <c r="AB42" s="319">
        <v>133.88</v>
      </c>
      <c r="AC42" s="184"/>
      <c r="AD42" s="184"/>
      <c r="AE42" s="324">
        <v>248</v>
      </c>
      <c r="AF42" s="183"/>
      <c r="AG42" s="320"/>
      <c r="AH42" s="228"/>
      <c r="AI42" s="231"/>
      <c r="AJ42" s="231"/>
      <c r="AK42" s="325"/>
    </row>
    <row r="43" spans="2:37">
      <c r="B43" s="4">
        <f t="shared" si="1"/>
        <v>41516</v>
      </c>
      <c r="C43" s="4"/>
      <c r="D43" s="319">
        <v>171.73</v>
      </c>
      <c r="E43" s="184"/>
      <c r="F43" s="184"/>
      <c r="G43" s="324">
        <v>3559</v>
      </c>
      <c r="H43" s="183"/>
      <c r="I43" s="320"/>
      <c r="J43" s="319">
        <v>178.9</v>
      </c>
      <c r="K43" s="184"/>
      <c r="L43" s="184"/>
      <c r="M43" s="324">
        <v>17024</v>
      </c>
      <c r="P43" s="319">
        <v>192.99</v>
      </c>
      <c r="Q43" s="184"/>
      <c r="R43" s="184"/>
      <c r="S43" s="324">
        <v>1076</v>
      </c>
      <c r="T43" s="183"/>
      <c r="U43" s="320"/>
      <c r="V43" s="319">
        <v>196.31</v>
      </c>
      <c r="W43" s="184"/>
      <c r="X43" s="184"/>
      <c r="Y43" s="324">
        <v>4371</v>
      </c>
      <c r="AB43" s="319">
        <v>132.57</v>
      </c>
      <c r="AC43" s="184"/>
      <c r="AD43" s="184"/>
      <c r="AE43" s="324">
        <v>202</v>
      </c>
      <c r="AF43" s="183"/>
      <c r="AG43" s="320"/>
      <c r="AH43" s="319">
        <v>134.5</v>
      </c>
      <c r="AI43" s="184"/>
      <c r="AJ43" s="184"/>
      <c r="AK43" s="324">
        <v>1019</v>
      </c>
    </row>
    <row r="44" spans="2:37">
      <c r="B44" s="4">
        <f t="shared" si="1"/>
        <v>41523</v>
      </c>
      <c r="C44" s="4"/>
      <c r="D44" s="330">
        <v>162.74</v>
      </c>
      <c r="E44" s="184"/>
      <c r="F44" s="184"/>
      <c r="G44" s="331">
        <v>2512</v>
      </c>
      <c r="H44" s="183"/>
      <c r="I44" s="320"/>
      <c r="J44" s="320"/>
      <c r="K44" s="320"/>
      <c r="L44" s="320"/>
      <c r="M44" s="1"/>
      <c r="P44" s="330">
        <v>185.52</v>
      </c>
      <c r="Q44" s="184"/>
      <c r="R44" s="184"/>
      <c r="S44" s="331">
        <v>724</v>
      </c>
      <c r="T44" s="183"/>
      <c r="U44" s="320"/>
      <c r="V44" s="320"/>
      <c r="W44" s="320"/>
      <c r="X44" s="320"/>
      <c r="Y44" s="1"/>
      <c r="AB44" s="330">
        <v>128.76</v>
      </c>
      <c r="AC44" s="184"/>
      <c r="AD44" s="184"/>
      <c r="AE44" s="331">
        <v>160</v>
      </c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150.79</v>
      </c>
      <c r="E45" s="184"/>
      <c r="F45" s="184"/>
      <c r="G45" s="331">
        <v>4463</v>
      </c>
      <c r="H45" s="183"/>
      <c r="I45" s="320"/>
      <c r="J45" s="320"/>
      <c r="K45" s="320"/>
      <c r="L45" s="320"/>
      <c r="M45" s="1"/>
      <c r="P45" s="330">
        <v>180.84</v>
      </c>
      <c r="Q45" s="184"/>
      <c r="R45" s="184"/>
      <c r="S45" s="331">
        <v>947</v>
      </c>
      <c r="T45" s="183"/>
      <c r="U45" s="320"/>
      <c r="V45" s="320"/>
      <c r="W45" s="320"/>
      <c r="X45" s="320"/>
      <c r="Y45" s="1"/>
      <c r="AB45" s="330">
        <v>126.16</v>
      </c>
      <c r="AC45" s="184"/>
      <c r="AD45" s="184"/>
      <c r="AE45" s="331">
        <v>268</v>
      </c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146.79</v>
      </c>
      <c r="E46" s="184"/>
      <c r="F46" s="184"/>
      <c r="G46" s="331">
        <v>4459</v>
      </c>
      <c r="H46" s="183"/>
      <c r="I46" s="320"/>
      <c r="P46" s="330">
        <v>178.92</v>
      </c>
      <c r="Q46" s="184"/>
      <c r="R46" s="184"/>
      <c r="S46" s="331">
        <v>1003</v>
      </c>
      <c r="T46" s="183"/>
      <c r="U46" s="320"/>
      <c r="V46" s="320"/>
      <c r="W46" s="320"/>
      <c r="X46" s="320"/>
      <c r="Y46" s="1"/>
      <c r="AB46" s="330">
        <v>124.97</v>
      </c>
      <c r="AC46" s="184"/>
      <c r="AD46" s="184"/>
      <c r="AE46" s="331">
        <v>246</v>
      </c>
      <c r="AF46" s="183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144.38</v>
      </c>
      <c r="E47" s="184"/>
      <c r="F47" s="184"/>
      <c r="G47" s="331">
        <v>5063</v>
      </c>
      <c r="H47" s="183"/>
      <c r="I47" s="320"/>
      <c r="J47" s="319">
        <v>149.30000000000001</v>
      </c>
      <c r="K47" s="184"/>
      <c r="L47" s="184"/>
      <c r="M47" s="324">
        <v>17222</v>
      </c>
      <c r="P47" s="330">
        <v>179.51</v>
      </c>
      <c r="Q47" s="184"/>
      <c r="R47" s="184"/>
      <c r="S47" s="331">
        <v>1009</v>
      </c>
      <c r="T47" s="183"/>
      <c r="U47" s="320"/>
      <c r="V47" s="319">
        <v>180.68</v>
      </c>
      <c r="W47" s="184"/>
      <c r="X47" s="184"/>
      <c r="Y47" s="324">
        <v>3847</v>
      </c>
      <c r="AB47" s="330">
        <v>121.49</v>
      </c>
      <c r="AC47" s="184"/>
      <c r="AD47" s="184"/>
      <c r="AE47" s="331">
        <v>263</v>
      </c>
      <c r="AF47" s="183"/>
      <c r="AG47" s="320"/>
      <c r="AH47" s="319">
        <v>124.74</v>
      </c>
      <c r="AI47" s="184"/>
      <c r="AJ47" s="184"/>
      <c r="AK47" s="324">
        <v>979</v>
      </c>
    </row>
    <row r="48" spans="2:37">
      <c r="B48" s="4">
        <f t="shared" si="1"/>
        <v>41551</v>
      </c>
      <c r="C48" s="4"/>
      <c r="D48" s="230" t="s">
        <v>84</v>
      </c>
      <c r="E48" s="184"/>
      <c r="F48" s="184"/>
      <c r="G48" s="230" t="s">
        <v>84</v>
      </c>
      <c r="P48" s="230" t="s">
        <v>84</v>
      </c>
      <c r="Q48" s="184"/>
      <c r="R48" s="184"/>
      <c r="S48" s="230" t="s">
        <v>84</v>
      </c>
      <c r="AB48" s="230" t="s">
        <v>84</v>
      </c>
      <c r="AC48" s="184"/>
      <c r="AD48" s="184"/>
      <c r="AE48" s="230" t="s">
        <v>84</v>
      </c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84</v>
      </c>
      <c r="E49" s="184"/>
      <c r="F49" s="184"/>
      <c r="G49" s="230" t="s">
        <v>84</v>
      </c>
      <c r="H49" s="183"/>
      <c r="I49" s="320"/>
      <c r="J49" s="320"/>
      <c r="K49" s="320"/>
      <c r="L49" s="320"/>
      <c r="M49" s="1"/>
      <c r="P49" s="230" t="s">
        <v>84</v>
      </c>
      <c r="Q49" s="184"/>
      <c r="R49" s="184"/>
      <c r="S49" s="230" t="s">
        <v>84</v>
      </c>
      <c r="T49" s="183"/>
      <c r="U49" s="320"/>
      <c r="V49" s="320"/>
      <c r="W49" s="320"/>
      <c r="X49" s="320"/>
      <c r="Y49" s="1"/>
      <c r="AB49" s="230" t="s">
        <v>84</v>
      </c>
      <c r="AC49" s="184"/>
      <c r="AD49" s="184"/>
      <c r="AE49" s="230" t="s">
        <v>84</v>
      </c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30">
        <v>133.46</v>
      </c>
      <c r="E50" s="184"/>
      <c r="F50" s="184"/>
      <c r="G50" s="331">
        <v>1620</v>
      </c>
      <c r="H50" s="183"/>
      <c r="I50" s="320"/>
      <c r="J50" s="320"/>
      <c r="K50" s="320"/>
      <c r="L50" s="320"/>
      <c r="M50" s="1"/>
      <c r="P50" s="330">
        <v>174.63</v>
      </c>
      <c r="Q50" s="184"/>
      <c r="R50" s="184"/>
      <c r="S50" s="331">
        <v>437</v>
      </c>
      <c r="T50" s="183"/>
      <c r="U50" s="320"/>
      <c r="V50" s="320"/>
      <c r="W50" s="320"/>
      <c r="X50" s="320"/>
      <c r="Y50" s="1"/>
      <c r="AB50" s="330">
        <v>117.95</v>
      </c>
      <c r="AC50" s="184"/>
      <c r="AD50" s="184"/>
      <c r="AE50" s="331">
        <v>65</v>
      </c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131.26</v>
      </c>
      <c r="E51" s="184"/>
      <c r="F51" s="184"/>
      <c r="G51" s="331">
        <v>3903</v>
      </c>
      <c r="H51" s="183"/>
      <c r="I51" s="320"/>
      <c r="J51" s="319">
        <v>132.25</v>
      </c>
      <c r="K51" s="319"/>
      <c r="L51" s="319"/>
      <c r="M51" s="324">
        <v>9026</v>
      </c>
      <c r="P51" s="330">
        <v>168.14</v>
      </c>
      <c r="Q51" s="184"/>
      <c r="R51" s="184"/>
      <c r="S51" s="331">
        <v>962</v>
      </c>
      <c r="T51" s="183"/>
      <c r="U51" s="320"/>
      <c r="V51" s="319">
        <v>166.75</v>
      </c>
      <c r="W51" s="319"/>
      <c r="X51" s="319"/>
      <c r="Y51" s="324">
        <v>2069</v>
      </c>
      <c r="AB51" s="330">
        <v>116.81</v>
      </c>
      <c r="AC51" s="184"/>
      <c r="AD51" s="184"/>
      <c r="AE51" s="331">
        <v>218</v>
      </c>
      <c r="AF51" s="183"/>
      <c r="AG51" s="320"/>
      <c r="AH51" s="319">
        <v>116.71</v>
      </c>
      <c r="AI51" s="319"/>
      <c r="AJ51" s="319"/>
      <c r="AK51" s="324">
        <v>481</v>
      </c>
    </row>
    <row r="52" spans="2:37">
      <c r="B52" s="4">
        <f t="shared" si="1"/>
        <v>41579</v>
      </c>
      <c r="C52" s="4"/>
      <c r="D52" s="330">
        <v>132.16</v>
      </c>
      <c r="E52" s="184"/>
      <c r="F52" s="184"/>
      <c r="G52" s="331">
        <v>4285</v>
      </c>
      <c r="H52" s="183"/>
      <c r="I52" s="320"/>
      <c r="J52" s="320"/>
      <c r="K52" s="320"/>
      <c r="L52" s="320"/>
      <c r="M52" s="1"/>
      <c r="P52" s="330">
        <v>158</v>
      </c>
      <c r="Q52" s="184"/>
      <c r="R52" s="184"/>
      <c r="S52" s="331">
        <v>915</v>
      </c>
      <c r="T52" s="183"/>
      <c r="U52" s="320"/>
      <c r="V52" s="320"/>
      <c r="W52" s="320"/>
      <c r="X52" s="320"/>
      <c r="Y52" s="1"/>
      <c r="AB52" s="330">
        <v>115.7</v>
      </c>
      <c r="AC52" s="184"/>
      <c r="AD52" s="184"/>
      <c r="AE52" s="331">
        <v>224</v>
      </c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127.53</v>
      </c>
      <c r="E53" s="184"/>
      <c r="F53" s="184"/>
      <c r="G53" s="331">
        <v>4338</v>
      </c>
      <c r="H53" s="183"/>
      <c r="I53" s="320"/>
      <c r="J53" s="320"/>
      <c r="K53" s="320"/>
      <c r="L53" s="320"/>
      <c r="M53" s="1"/>
      <c r="P53" s="330">
        <v>145.31</v>
      </c>
      <c r="Q53" s="184"/>
      <c r="R53" s="184"/>
      <c r="S53" s="331">
        <v>957</v>
      </c>
      <c r="T53" s="183"/>
      <c r="U53" s="320"/>
      <c r="V53" s="320"/>
      <c r="W53" s="320"/>
      <c r="X53" s="320"/>
      <c r="Y53" s="1"/>
      <c r="AB53" s="330">
        <v>114.21</v>
      </c>
      <c r="AC53" s="184"/>
      <c r="AD53" s="184"/>
      <c r="AE53" s="331">
        <v>236</v>
      </c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126.13</v>
      </c>
      <c r="E54" s="184"/>
      <c r="F54" s="184"/>
      <c r="G54" s="331">
        <v>4128</v>
      </c>
      <c r="H54" s="183"/>
      <c r="I54" s="320"/>
      <c r="J54" s="320"/>
      <c r="K54" s="320"/>
      <c r="L54" s="320"/>
      <c r="M54" s="1"/>
      <c r="P54" s="330">
        <v>143.88999999999999</v>
      </c>
      <c r="Q54" s="184"/>
      <c r="R54" s="184"/>
      <c r="S54" s="331">
        <v>1024</v>
      </c>
      <c r="T54" s="183"/>
      <c r="U54" s="320"/>
      <c r="V54" s="320"/>
      <c r="W54" s="320"/>
      <c r="X54" s="320"/>
      <c r="Y54" s="1"/>
      <c r="AB54" s="330">
        <v>112.51</v>
      </c>
      <c r="AC54" s="184"/>
      <c r="AD54" s="184"/>
      <c r="AE54" s="331">
        <v>203</v>
      </c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125.46</v>
      </c>
      <c r="E55" s="184"/>
      <c r="F55" s="184"/>
      <c r="G55" s="331">
        <v>4718</v>
      </c>
      <c r="H55" s="183"/>
      <c r="I55" s="320"/>
      <c r="J55" s="319"/>
      <c r="K55" s="184"/>
      <c r="L55" s="184"/>
      <c r="M55" s="324"/>
      <c r="P55" s="330">
        <v>141.63</v>
      </c>
      <c r="Q55" s="184"/>
      <c r="R55" s="184"/>
      <c r="S55" s="331">
        <v>966</v>
      </c>
      <c r="T55" s="183"/>
      <c r="U55" s="320"/>
      <c r="V55" s="319"/>
      <c r="W55" s="184"/>
      <c r="X55" s="184"/>
      <c r="Y55" s="324"/>
      <c r="AB55" s="330">
        <v>112.35</v>
      </c>
      <c r="AC55" s="184"/>
      <c r="AD55" s="184"/>
      <c r="AE55" s="331">
        <v>168</v>
      </c>
      <c r="AF55" s="183"/>
      <c r="AG55" s="320"/>
      <c r="AH55" s="319"/>
      <c r="AI55" s="184"/>
      <c r="AJ55" s="184"/>
      <c r="AK55" s="324"/>
    </row>
    <row r="56" spans="2:37">
      <c r="B56" s="4">
        <f t="shared" si="1"/>
        <v>41607</v>
      </c>
      <c r="C56" s="4"/>
      <c r="D56" s="330">
        <v>125.42</v>
      </c>
      <c r="E56" s="184"/>
      <c r="F56" s="184"/>
      <c r="G56" s="331">
        <v>3040</v>
      </c>
      <c r="H56" s="183"/>
      <c r="I56" s="320"/>
      <c r="J56" s="319">
        <v>126.32</v>
      </c>
      <c r="K56" s="319"/>
      <c r="L56" s="319"/>
      <c r="M56" s="324">
        <v>17006</v>
      </c>
      <c r="P56" s="330">
        <v>139.97999999999999</v>
      </c>
      <c r="Q56" s="184"/>
      <c r="R56" s="184"/>
      <c r="S56" s="331">
        <v>750</v>
      </c>
      <c r="T56" s="183"/>
      <c r="U56" s="320"/>
      <c r="V56" s="319">
        <v>143.54</v>
      </c>
      <c r="W56" s="319"/>
      <c r="X56" s="319"/>
      <c r="Y56" s="324">
        <v>3942</v>
      </c>
      <c r="AB56" s="330">
        <v>112.68</v>
      </c>
      <c r="AC56" s="184"/>
      <c r="AD56" s="184"/>
      <c r="AE56" s="331">
        <v>184</v>
      </c>
      <c r="AF56" s="183"/>
      <c r="AG56" s="320"/>
      <c r="AH56" s="319">
        <v>112.99</v>
      </c>
      <c r="AI56" s="319"/>
      <c r="AJ56" s="319"/>
      <c r="AK56" s="324">
        <v>816</v>
      </c>
    </row>
    <row r="57" spans="2:37">
      <c r="B57" s="4">
        <f t="shared" si="1"/>
        <v>41614</v>
      </c>
      <c r="C57" s="4"/>
      <c r="D57" s="330">
        <v>126.64</v>
      </c>
      <c r="E57" s="184"/>
      <c r="F57" s="184"/>
      <c r="G57" s="331">
        <v>4300</v>
      </c>
      <c r="H57" s="183"/>
      <c r="I57" s="320"/>
      <c r="J57" s="320"/>
      <c r="K57" s="320"/>
      <c r="L57" s="320"/>
      <c r="M57" s="1"/>
      <c r="P57" s="330">
        <v>140.66</v>
      </c>
      <c r="Q57" s="184"/>
      <c r="R57" s="184"/>
      <c r="S57" s="331">
        <v>1083</v>
      </c>
      <c r="T57" s="183"/>
      <c r="U57" s="320"/>
      <c r="V57" s="320"/>
      <c r="W57" s="320"/>
      <c r="X57" s="320"/>
      <c r="Y57" s="1"/>
      <c r="AB57" s="330">
        <v>110.29</v>
      </c>
      <c r="AC57" s="184"/>
      <c r="AD57" s="184"/>
      <c r="AE57" s="331">
        <v>269</v>
      </c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125.41</v>
      </c>
      <c r="E58" s="184"/>
      <c r="F58" s="184"/>
      <c r="G58" s="331">
        <v>4826</v>
      </c>
      <c r="H58" s="183"/>
      <c r="I58" s="320"/>
      <c r="J58" s="320"/>
      <c r="K58" s="320"/>
      <c r="L58" s="320"/>
      <c r="M58" s="1"/>
      <c r="P58" s="330">
        <v>139.76</v>
      </c>
      <c r="Q58" s="184"/>
      <c r="R58" s="184"/>
      <c r="S58" s="331">
        <v>1059</v>
      </c>
      <c r="T58" s="183"/>
      <c r="U58" s="320"/>
      <c r="V58" s="320"/>
      <c r="W58" s="320"/>
      <c r="X58" s="320"/>
      <c r="Y58" s="1"/>
      <c r="AB58" s="330">
        <v>108.33</v>
      </c>
      <c r="AC58" s="184"/>
      <c r="AD58" s="184"/>
      <c r="AE58" s="331">
        <v>230</v>
      </c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126.05</v>
      </c>
      <c r="E59" s="184"/>
      <c r="F59" s="184"/>
      <c r="G59" s="331">
        <v>4456</v>
      </c>
      <c r="H59" s="183"/>
      <c r="I59" s="320"/>
      <c r="J59" s="320"/>
      <c r="K59" s="320"/>
      <c r="L59" s="320"/>
      <c r="M59" s="1"/>
      <c r="P59" s="330">
        <v>146.4</v>
      </c>
      <c r="Q59" s="184"/>
      <c r="R59" s="184"/>
      <c r="S59" s="331">
        <v>1012</v>
      </c>
      <c r="T59" s="183"/>
      <c r="U59" s="320"/>
      <c r="V59" s="320"/>
      <c r="W59" s="320"/>
      <c r="X59" s="320"/>
      <c r="Y59" s="1"/>
      <c r="AB59" s="330">
        <v>109.67</v>
      </c>
      <c r="AC59" s="184"/>
      <c r="AD59" s="184"/>
      <c r="AE59" s="331">
        <v>243</v>
      </c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30">
        <v>126.23</v>
      </c>
      <c r="E60" s="184"/>
      <c r="F60" s="184"/>
      <c r="G60" s="331">
        <v>2795</v>
      </c>
      <c r="H60" s="183"/>
      <c r="I60" s="320"/>
      <c r="J60" s="319">
        <v>126.15</v>
      </c>
      <c r="K60" s="184"/>
      <c r="L60" s="184"/>
      <c r="M60" s="324">
        <v>17576</v>
      </c>
      <c r="P60" s="330">
        <v>147.87</v>
      </c>
      <c r="Q60" s="184"/>
      <c r="R60" s="184"/>
      <c r="S60" s="331">
        <v>709</v>
      </c>
      <c r="T60" s="183"/>
      <c r="U60" s="320"/>
      <c r="V60" s="319">
        <v>143.68</v>
      </c>
      <c r="W60" s="184"/>
      <c r="X60" s="184"/>
      <c r="Y60" s="324">
        <v>4165</v>
      </c>
      <c r="AB60" s="330">
        <v>106.06</v>
      </c>
      <c r="AC60" s="184"/>
      <c r="AD60" s="184"/>
      <c r="AE60" s="331">
        <v>236</v>
      </c>
      <c r="AF60" s="183"/>
      <c r="AG60" s="320"/>
      <c r="AH60" s="319">
        <v>108.82</v>
      </c>
      <c r="AI60" s="184"/>
      <c r="AJ60" s="184"/>
      <c r="AK60" s="324">
        <v>1081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5"/>
      <c r="D62" s="320">
        <f>SUMPRODUCT(D9:D60,G9:G60)/SUM(G9:G60)</f>
        <v>155.90894963144962</v>
      </c>
      <c r="E62" s="320"/>
      <c r="F62" s="320"/>
      <c r="G62" s="1">
        <f>SUM(G9:G60)</f>
        <v>200244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165.97743074192709</v>
      </c>
      <c r="Q62" s="320"/>
      <c r="R62" s="320"/>
      <c r="S62" s="1">
        <f>SUM(S9:S60)</f>
        <v>46204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124.94050466088078</v>
      </c>
      <c r="AC62" s="320"/>
      <c r="AD62" s="320"/>
      <c r="AE62" s="1">
        <f>SUM(AE9:AE60)</f>
        <v>12444</v>
      </c>
      <c r="AF62" s="183"/>
      <c r="AG62" s="320"/>
      <c r="AH62" s="320"/>
      <c r="AI62" s="179"/>
      <c r="AJ62" s="179"/>
      <c r="AK62" s="1"/>
    </row>
    <row r="63" spans="2:37" ht="12.75" customHeight="1">
      <c r="B63" s="176">
        <v>2012</v>
      </c>
      <c r="C63" s="5"/>
      <c r="D63" s="320">
        <v>135.16110243875406</v>
      </c>
      <c r="E63" s="320"/>
      <c r="F63" s="320"/>
      <c r="G63" s="1">
        <v>188973.872</v>
      </c>
      <c r="H63" s="183"/>
      <c r="I63" s="320"/>
      <c r="J63" s="320"/>
      <c r="K63" s="320"/>
      <c r="L63" s="320"/>
      <c r="M63" s="1"/>
      <c r="N63" s="6"/>
      <c r="O63" s="6"/>
      <c r="P63" s="320">
        <v>158.99081476731698</v>
      </c>
      <c r="Q63" s="320"/>
      <c r="R63" s="320"/>
      <c r="S63" s="1">
        <v>43412.517</v>
      </c>
      <c r="T63" s="183"/>
      <c r="U63" s="320"/>
      <c r="V63" s="320"/>
      <c r="W63" s="320"/>
      <c r="X63" s="320"/>
      <c r="Y63" s="1"/>
      <c r="Z63" s="6"/>
      <c r="AA63" s="6"/>
      <c r="AB63" s="320">
        <v>107.67613840183098</v>
      </c>
      <c r="AC63" s="320"/>
      <c r="AD63" s="320"/>
      <c r="AE63" s="1">
        <v>12750.366</v>
      </c>
      <c r="AF63" s="183"/>
      <c r="AG63" s="320"/>
      <c r="AH63" s="320"/>
      <c r="AI63" s="179"/>
      <c r="AJ63" s="179"/>
      <c r="AK63" s="1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355</v>
      </c>
      <c r="J65" s="183"/>
      <c r="K65" s="183"/>
      <c r="M65" s="183"/>
      <c r="N65" s="183"/>
      <c r="O65" s="183"/>
      <c r="V65" s="183"/>
      <c r="W65" s="183"/>
      <c r="Y65" s="1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331</v>
      </c>
      <c r="J66" s="183"/>
      <c r="K66" s="183"/>
      <c r="M66" s="183"/>
      <c r="N66" s="183"/>
      <c r="O66" s="183"/>
      <c r="V66" s="183"/>
      <c r="W66" s="183"/>
      <c r="Y66" s="1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"/>
      <c r="Z67" s="183"/>
      <c r="AA67" s="183"/>
      <c r="AH67" s="183"/>
      <c r="AI67" s="183"/>
      <c r="AK67" s="183"/>
      <c r="AL67" s="183"/>
    </row>
    <row r="68" spans="2:38">
      <c r="B68" s="6" t="s">
        <v>340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sheetProtection formatCells="0"/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scale="97" orientation="portrait" r:id="rId1"/>
  <headerFooter>
    <oddFooter>&amp;C&amp;"Arial,Regular"&amp;9 61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N71"/>
  <sheetViews>
    <sheetView zoomScaleNormal="100" workbookViewId="0">
      <selection activeCell="J62" sqref="J62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5.625" style="2" customWidth="1"/>
    <col min="8" max="8" width="1.25" style="2" customWidth="1"/>
    <col min="9" max="9" width="0.75" style="2" customWidth="1"/>
    <col min="10" max="10" width="6" style="2" customWidth="1"/>
    <col min="11" max="12" width="0.75" style="2" customWidth="1"/>
    <col min="13" max="13" width="5.5" style="2" customWidth="1"/>
    <col min="14" max="14" width="1.25" style="2" customWidth="1"/>
    <col min="15" max="15" width="0.75" style="2" customWidth="1"/>
    <col min="16" max="16" width="5.375" style="2" customWidth="1"/>
    <col min="17" max="17" width="1.125" style="2" customWidth="1"/>
    <col min="18" max="18" width="0.75" style="2" customWidth="1"/>
    <col min="19" max="19" width="5.375" style="2" customWidth="1"/>
    <col min="20" max="20" width="1.25" style="2" customWidth="1"/>
    <col min="21" max="21" width="0.75" style="2" customWidth="1"/>
    <col min="22" max="22" width="6" style="2" customWidth="1"/>
    <col min="23" max="24" width="0.75" style="2" customWidth="1"/>
    <col min="25" max="25" width="5.125" style="2" customWidth="1"/>
    <col min="26" max="26" width="1.25" style="2" customWidth="1"/>
    <col min="27" max="27" width="0.75" style="2" customWidth="1"/>
    <col min="28" max="28" width="5.375" style="2" customWidth="1"/>
    <col min="29" max="29" width="1.125" style="2" customWidth="1"/>
    <col min="30" max="30" width="0.75" style="2" customWidth="1"/>
    <col min="31" max="31" width="5.625" style="2" customWidth="1"/>
    <col min="32" max="32" width="1.25" style="2" customWidth="1"/>
    <col min="33" max="33" width="0.75" style="2" customWidth="1"/>
    <col min="34" max="34" width="6" style="2" customWidth="1"/>
    <col min="35" max="36" width="0.75" style="2" customWidth="1"/>
    <col min="37" max="37" width="5.5" style="2" customWidth="1"/>
    <col min="38" max="38" width="1.125" style="2" customWidth="1"/>
    <col min="39" max="16384" width="9" style="2"/>
  </cols>
  <sheetData>
    <row r="2" spans="2:40">
      <c r="D2" s="2" t="s">
        <v>356</v>
      </c>
    </row>
    <row r="3" spans="2:40">
      <c r="D3" s="2" t="s">
        <v>326</v>
      </c>
    </row>
    <row r="4" spans="2:40">
      <c r="D4" s="2" t="s">
        <v>357</v>
      </c>
    </row>
    <row r="5" spans="2:40" ht="5.25" customHeight="1">
      <c r="M5" s="19"/>
      <c r="N5" s="19"/>
      <c r="O5" s="19"/>
      <c r="Y5" s="19"/>
      <c r="Z5" s="19"/>
      <c r="AA5" s="19"/>
      <c r="AK5" s="19"/>
      <c r="AL5" s="19"/>
    </row>
    <row r="6" spans="2:40" ht="12.75" customHeight="1">
      <c r="D6" s="161" t="s">
        <v>329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351" t="s">
        <v>312</v>
      </c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20"/>
      <c r="AB6" s="351" t="s">
        <v>337</v>
      </c>
      <c r="AC6" s="351"/>
      <c r="AD6" s="351"/>
      <c r="AE6" s="351"/>
      <c r="AF6" s="351"/>
      <c r="AG6" s="351"/>
      <c r="AH6" s="351"/>
      <c r="AI6" s="351"/>
      <c r="AJ6" s="351"/>
      <c r="AK6" s="351"/>
      <c r="AL6" s="351"/>
    </row>
    <row r="7" spans="2:40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40" s="345" customFormat="1" ht="2.25" customHeight="1">
      <c r="E8" s="346"/>
      <c r="F8" s="346"/>
      <c r="G8" s="346"/>
      <c r="H8" s="346"/>
      <c r="I8" s="346"/>
      <c r="J8" s="346"/>
      <c r="K8" s="346"/>
      <c r="L8" s="346"/>
      <c r="Q8" s="346"/>
      <c r="R8" s="346"/>
      <c r="S8" s="346"/>
      <c r="T8" s="346"/>
      <c r="U8" s="346"/>
      <c r="V8" s="346"/>
      <c r="W8" s="346"/>
      <c r="X8" s="346"/>
      <c r="AC8" s="346"/>
      <c r="AD8" s="346"/>
      <c r="AE8" s="346"/>
      <c r="AF8" s="346"/>
      <c r="AG8" s="346"/>
      <c r="AH8" s="346"/>
      <c r="AI8" s="346"/>
      <c r="AJ8" s="346"/>
      <c r="AK8" s="347"/>
    </row>
    <row r="9" spans="2:40">
      <c r="B9" s="4">
        <v>41278</v>
      </c>
      <c r="C9" s="4"/>
      <c r="D9" s="319">
        <v>97.22</v>
      </c>
      <c r="E9" s="184"/>
      <c r="F9" s="184"/>
      <c r="G9" s="324">
        <v>308</v>
      </c>
      <c r="H9" s="183"/>
      <c r="I9" s="320"/>
      <c r="J9" s="323"/>
      <c r="K9" s="3"/>
      <c r="L9" s="320"/>
      <c r="M9" s="1"/>
      <c r="P9" s="319">
        <v>66.17</v>
      </c>
      <c r="Q9" s="184"/>
      <c r="R9" s="184"/>
      <c r="S9" s="324">
        <v>673</v>
      </c>
      <c r="T9" s="183"/>
      <c r="U9" s="320"/>
      <c r="V9" s="323"/>
      <c r="W9" s="3"/>
      <c r="X9" s="320"/>
      <c r="Y9" s="1"/>
      <c r="AB9" s="319">
        <v>50.33</v>
      </c>
      <c r="AC9" s="184"/>
      <c r="AD9" s="184"/>
      <c r="AE9" s="324">
        <v>919</v>
      </c>
      <c r="AF9" s="183"/>
      <c r="AG9" s="320"/>
      <c r="AH9" s="323"/>
      <c r="AI9" s="3"/>
      <c r="AJ9" s="320"/>
      <c r="AK9" s="1"/>
      <c r="AN9" s="328"/>
    </row>
    <row r="10" spans="2:40" ht="12.75" customHeight="1">
      <c r="B10" s="4">
        <f t="shared" ref="B10:B16" si="0">B9+7</f>
        <v>41285</v>
      </c>
      <c r="C10" s="4"/>
      <c r="D10" s="319">
        <v>97.86</v>
      </c>
      <c r="E10" s="184"/>
      <c r="F10" s="184"/>
      <c r="G10" s="324">
        <v>378</v>
      </c>
      <c r="H10" s="183"/>
      <c r="I10" s="320"/>
      <c r="J10" s="323"/>
      <c r="K10" s="3"/>
      <c r="L10" s="320"/>
      <c r="M10" s="1"/>
      <c r="P10" s="319">
        <v>66.97</v>
      </c>
      <c r="Q10" s="184"/>
      <c r="R10" s="184"/>
      <c r="S10" s="324">
        <v>724</v>
      </c>
      <c r="T10" s="183"/>
      <c r="U10" s="320"/>
      <c r="V10" s="323"/>
      <c r="W10" s="3"/>
      <c r="X10" s="320"/>
      <c r="Y10" s="1"/>
      <c r="AB10" s="319">
        <v>50.38</v>
      </c>
      <c r="AC10" s="184"/>
      <c r="AD10" s="184"/>
      <c r="AE10" s="324">
        <v>1205</v>
      </c>
      <c r="AF10" s="183"/>
      <c r="AG10" s="320"/>
      <c r="AH10" s="323"/>
      <c r="AI10" s="3"/>
      <c r="AJ10" s="320"/>
      <c r="AK10" s="1"/>
      <c r="AN10" s="328"/>
    </row>
    <row r="11" spans="2:40">
      <c r="B11" s="4">
        <f t="shared" si="0"/>
        <v>41292</v>
      </c>
      <c r="C11" s="4"/>
      <c r="D11" s="319">
        <v>101.65</v>
      </c>
      <c r="E11" s="184"/>
      <c r="F11" s="184"/>
      <c r="G11" s="324">
        <v>327</v>
      </c>
      <c r="H11" s="183"/>
      <c r="I11" s="320"/>
      <c r="J11" s="323"/>
      <c r="K11" s="3"/>
      <c r="L11" s="320"/>
      <c r="M11" s="1"/>
      <c r="P11" s="319">
        <v>68.03</v>
      </c>
      <c r="Q11" s="184"/>
      <c r="R11" s="184"/>
      <c r="S11" s="324">
        <v>583</v>
      </c>
      <c r="T11" s="183"/>
      <c r="U11" s="320"/>
      <c r="V11" s="323"/>
      <c r="W11" s="3"/>
      <c r="X11" s="320"/>
      <c r="Y11" s="1"/>
      <c r="AB11" s="319">
        <v>50.07</v>
      </c>
      <c r="AC11" s="184"/>
      <c r="AD11" s="184"/>
      <c r="AE11" s="324">
        <v>1273</v>
      </c>
      <c r="AF11" s="183"/>
      <c r="AG11" s="320"/>
      <c r="AH11" s="323"/>
      <c r="AI11" s="3"/>
      <c r="AJ11" s="320"/>
      <c r="AK11" s="1"/>
      <c r="AN11" s="328"/>
    </row>
    <row r="12" spans="2:40">
      <c r="B12" s="4">
        <f t="shared" si="0"/>
        <v>41299</v>
      </c>
      <c r="C12" s="4"/>
      <c r="D12" s="319">
        <v>102.24</v>
      </c>
      <c r="E12" s="184"/>
      <c r="F12" s="184"/>
      <c r="G12" s="324">
        <v>348</v>
      </c>
      <c r="H12" s="183"/>
      <c r="I12" s="320"/>
      <c r="J12" s="319">
        <v>100.45</v>
      </c>
      <c r="K12" s="184"/>
      <c r="L12" s="184"/>
      <c r="M12" s="324">
        <v>1601</v>
      </c>
      <c r="P12" s="319">
        <v>66.98</v>
      </c>
      <c r="Q12" s="184"/>
      <c r="R12" s="184"/>
      <c r="S12" s="324">
        <v>654</v>
      </c>
      <c r="T12" s="183"/>
      <c r="U12" s="320"/>
      <c r="V12" s="319">
        <v>66.91</v>
      </c>
      <c r="W12" s="184"/>
      <c r="X12" s="184"/>
      <c r="Y12" s="324">
        <v>3054</v>
      </c>
      <c r="AB12" s="319">
        <v>50.36</v>
      </c>
      <c r="AC12" s="184"/>
      <c r="AD12" s="184"/>
      <c r="AE12" s="324">
        <v>1113</v>
      </c>
      <c r="AF12" s="183"/>
      <c r="AG12" s="320"/>
      <c r="AH12" s="319">
        <v>50.28</v>
      </c>
      <c r="AI12" s="184"/>
      <c r="AJ12" s="184"/>
      <c r="AK12" s="324">
        <v>5307</v>
      </c>
      <c r="AN12" s="328"/>
    </row>
    <row r="13" spans="2:40">
      <c r="B13" s="4">
        <f t="shared" si="0"/>
        <v>41306</v>
      </c>
      <c r="C13" s="4"/>
      <c r="D13" s="319">
        <v>102.36</v>
      </c>
      <c r="E13" s="184"/>
      <c r="F13" s="184"/>
      <c r="G13" s="324">
        <v>385</v>
      </c>
      <c r="H13" s="183"/>
      <c r="I13" s="320"/>
      <c r="J13" s="320"/>
      <c r="K13" s="320"/>
      <c r="L13" s="320"/>
      <c r="M13" s="1"/>
      <c r="P13" s="319">
        <v>66.540000000000006</v>
      </c>
      <c r="Q13" s="184"/>
      <c r="R13" s="184"/>
      <c r="S13" s="324">
        <v>679</v>
      </c>
      <c r="T13" s="183"/>
      <c r="U13" s="320"/>
      <c r="V13" s="320"/>
      <c r="W13" s="320"/>
      <c r="X13" s="320"/>
      <c r="Y13" s="1"/>
      <c r="AB13" s="319">
        <v>50.42</v>
      </c>
      <c r="AC13" s="184"/>
      <c r="AD13" s="184"/>
      <c r="AE13" s="324">
        <v>1129</v>
      </c>
      <c r="AF13" s="183"/>
      <c r="AG13" s="320"/>
      <c r="AH13" s="320"/>
      <c r="AI13" s="320"/>
      <c r="AJ13" s="320"/>
      <c r="AK13" s="1"/>
      <c r="AN13" s="328"/>
    </row>
    <row r="14" spans="2:40">
      <c r="B14" s="4">
        <f t="shared" si="0"/>
        <v>41313</v>
      </c>
      <c r="C14" s="4"/>
      <c r="D14" s="319">
        <v>103.11</v>
      </c>
      <c r="E14" s="184"/>
      <c r="F14" s="184"/>
      <c r="G14" s="324">
        <v>385</v>
      </c>
      <c r="H14" s="183"/>
      <c r="I14" s="320"/>
      <c r="J14" s="320"/>
      <c r="K14" s="320"/>
      <c r="L14" s="320"/>
      <c r="M14" s="1"/>
      <c r="P14" s="319">
        <v>67.02</v>
      </c>
      <c r="Q14" s="184"/>
      <c r="R14" s="184"/>
      <c r="S14" s="324">
        <v>522</v>
      </c>
      <c r="T14" s="183"/>
      <c r="U14" s="320"/>
      <c r="V14" s="320"/>
      <c r="W14" s="320"/>
      <c r="X14" s="320"/>
      <c r="Y14" s="1"/>
      <c r="AB14" s="319">
        <v>50.65</v>
      </c>
      <c r="AC14" s="184"/>
      <c r="AD14" s="184"/>
      <c r="AE14" s="324">
        <v>1414</v>
      </c>
      <c r="AF14" s="183"/>
      <c r="AG14" s="320"/>
      <c r="AH14" s="320"/>
      <c r="AI14" s="320"/>
      <c r="AJ14" s="320"/>
      <c r="AK14" s="1"/>
      <c r="AN14" s="328"/>
    </row>
    <row r="15" spans="2:40">
      <c r="B15" s="4">
        <f t="shared" si="0"/>
        <v>41320</v>
      </c>
      <c r="C15" s="4"/>
      <c r="D15" s="319">
        <v>105.58</v>
      </c>
      <c r="E15" s="184"/>
      <c r="F15" s="184"/>
      <c r="G15" s="324">
        <v>417</v>
      </c>
      <c r="H15" s="183"/>
      <c r="I15" s="320"/>
      <c r="J15" s="320"/>
      <c r="K15" s="320"/>
      <c r="L15" s="320"/>
      <c r="M15" s="1"/>
      <c r="P15" s="319">
        <v>67.64</v>
      </c>
      <c r="Q15" s="184"/>
      <c r="R15" s="184"/>
      <c r="S15" s="324">
        <v>425</v>
      </c>
      <c r="T15" s="183"/>
      <c r="U15" s="320"/>
      <c r="V15" s="320"/>
      <c r="W15" s="320"/>
      <c r="X15" s="320"/>
      <c r="Y15" s="1"/>
      <c r="AB15" s="319">
        <v>50.02</v>
      </c>
      <c r="AC15" s="184"/>
      <c r="AD15" s="184"/>
      <c r="AE15" s="324">
        <v>1121</v>
      </c>
      <c r="AF15" s="183"/>
      <c r="AG15" s="320"/>
      <c r="AH15" s="320"/>
      <c r="AI15" s="320"/>
      <c r="AJ15" s="320"/>
      <c r="AK15" s="1"/>
      <c r="AN15" s="328"/>
    </row>
    <row r="16" spans="2:40">
      <c r="B16" s="4">
        <f t="shared" si="0"/>
        <v>41327</v>
      </c>
      <c r="C16" s="4"/>
      <c r="D16" s="319">
        <v>105.62</v>
      </c>
      <c r="E16" s="184"/>
      <c r="F16" s="184"/>
      <c r="G16" s="324">
        <v>499</v>
      </c>
      <c r="H16" s="183"/>
      <c r="I16" s="320"/>
      <c r="J16" s="319">
        <v>105.1</v>
      </c>
      <c r="K16" s="184"/>
      <c r="L16" s="184"/>
      <c r="M16" s="324">
        <v>1721</v>
      </c>
      <c r="P16" s="319">
        <v>68.08</v>
      </c>
      <c r="Q16" s="184"/>
      <c r="R16" s="184"/>
      <c r="S16" s="324">
        <v>491</v>
      </c>
      <c r="T16" s="183"/>
      <c r="U16" s="320"/>
      <c r="V16" s="319">
        <v>67.53</v>
      </c>
      <c r="W16" s="184"/>
      <c r="X16" s="184"/>
      <c r="Y16" s="324">
        <v>1994</v>
      </c>
      <c r="AB16" s="319">
        <v>50.49</v>
      </c>
      <c r="AC16" s="184"/>
      <c r="AD16" s="184"/>
      <c r="AE16" s="324">
        <v>1383</v>
      </c>
      <c r="AF16" s="183"/>
      <c r="AG16" s="320"/>
      <c r="AH16" s="319">
        <v>50.2</v>
      </c>
      <c r="AI16" s="184"/>
      <c r="AJ16" s="184"/>
      <c r="AK16" s="324">
        <v>5287</v>
      </c>
      <c r="AN16" s="328"/>
    </row>
    <row r="17" spans="2:40">
      <c r="B17" s="4">
        <f>B16+7</f>
        <v>41334</v>
      </c>
      <c r="C17" s="4"/>
      <c r="D17" s="319">
        <v>106.59</v>
      </c>
      <c r="E17" s="184"/>
      <c r="F17" s="184"/>
      <c r="G17" s="324">
        <v>420</v>
      </c>
      <c r="H17" s="183"/>
      <c r="I17" s="320"/>
      <c r="J17" s="320"/>
      <c r="K17" s="320"/>
      <c r="L17" s="320"/>
      <c r="M17" s="1"/>
      <c r="P17" s="319">
        <v>66.87</v>
      </c>
      <c r="Q17" s="184"/>
      <c r="R17" s="184"/>
      <c r="S17" s="324">
        <v>545</v>
      </c>
      <c r="T17" s="183"/>
      <c r="U17" s="320"/>
      <c r="V17" s="320"/>
      <c r="W17" s="320"/>
      <c r="X17" s="320"/>
      <c r="Y17" s="1"/>
      <c r="AB17" s="319">
        <v>49.58</v>
      </c>
      <c r="AC17" s="184"/>
      <c r="AD17" s="184"/>
      <c r="AE17" s="324">
        <v>1408</v>
      </c>
      <c r="AF17" s="183"/>
      <c r="AG17" s="320"/>
      <c r="AH17" s="320"/>
      <c r="AI17" s="320"/>
      <c r="AJ17" s="320"/>
      <c r="AK17" s="1"/>
      <c r="AN17" s="328"/>
    </row>
    <row r="18" spans="2:40">
      <c r="B18" s="4">
        <f t="shared" ref="B18:B60" si="1">B17+7</f>
        <v>41341</v>
      </c>
      <c r="C18" s="4"/>
      <c r="D18" s="319">
        <v>106.86</v>
      </c>
      <c r="E18" s="184"/>
      <c r="F18" s="184"/>
      <c r="G18" s="324">
        <v>499</v>
      </c>
      <c r="H18" s="183"/>
      <c r="I18" s="320"/>
      <c r="J18" s="320"/>
      <c r="K18" s="320"/>
      <c r="L18" s="320"/>
      <c r="M18" s="1"/>
      <c r="P18" s="319">
        <v>66.59</v>
      </c>
      <c r="Q18" s="184"/>
      <c r="R18" s="184"/>
      <c r="S18" s="324">
        <v>718</v>
      </c>
      <c r="T18" s="183"/>
      <c r="U18" s="320"/>
      <c r="V18" s="320"/>
      <c r="W18" s="320"/>
      <c r="X18" s="320"/>
      <c r="Y18" s="1"/>
      <c r="AB18" s="319">
        <v>50.57</v>
      </c>
      <c r="AC18" s="184"/>
      <c r="AD18" s="184"/>
      <c r="AE18" s="324">
        <v>1367</v>
      </c>
      <c r="AF18" s="183"/>
      <c r="AG18" s="320"/>
      <c r="AH18" s="320"/>
      <c r="AI18" s="320"/>
      <c r="AJ18" s="320"/>
      <c r="AK18" s="1"/>
      <c r="AN18" s="328"/>
    </row>
    <row r="19" spans="2:40" ht="12.75" customHeight="1">
      <c r="B19" s="4">
        <f t="shared" si="1"/>
        <v>41348</v>
      </c>
      <c r="C19" s="4"/>
      <c r="D19" s="319">
        <v>106.12</v>
      </c>
      <c r="E19" s="184"/>
      <c r="F19" s="184"/>
      <c r="G19" s="324">
        <v>542</v>
      </c>
      <c r="H19" s="183"/>
      <c r="I19" s="320"/>
      <c r="J19" s="320"/>
      <c r="K19" s="320"/>
      <c r="L19" s="320"/>
      <c r="M19" s="1"/>
      <c r="P19" s="319">
        <v>66.849999999999994</v>
      </c>
      <c r="Q19" s="184"/>
      <c r="R19" s="184"/>
      <c r="S19" s="324">
        <v>625</v>
      </c>
      <c r="T19" s="183"/>
      <c r="U19" s="320"/>
      <c r="V19" s="320"/>
      <c r="W19" s="320"/>
      <c r="X19" s="320"/>
      <c r="Y19" s="1"/>
      <c r="AB19" s="319">
        <v>51.79</v>
      </c>
      <c r="AC19" s="184"/>
      <c r="AD19" s="184"/>
      <c r="AE19" s="324">
        <v>1446</v>
      </c>
      <c r="AF19" s="183"/>
      <c r="AG19" s="320"/>
      <c r="AH19" s="320"/>
      <c r="AI19" s="320"/>
      <c r="AJ19" s="320"/>
      <c r="AK19" s="1"/>
      <c r="AN19" s="328"/>
    </row>
    <row r="20" spans="2:40">
      <c r="B20" s="4">
        <f t="shared" si="1"/>
        <v>41355</v>
      </c>
      <c r="C20" s="4"/>
      <c r="D20" s="319">
        <v>107.24</v>
      </c>
      <c r="E20" s="184"/>
      <c r="F20" s="184"/>
      <c r="G20" s="324">
        <v>514</v>
      </c>
      <c r="H20" s="183"/>
      <c r="I20" s="320"/>
      <c r="J20" s="320"/>
      <c r="K20" s="320"/>
      <c r="L20" s="320"/>
      <c r="M20" s="1"/>
      <c r="P20" s="319">
        <v>68.83</v>
      </c>
      <c r="Q20" s="184"/>
      <c r="R20" s="184"/>
      <c r="S20" s="324">
        <v>617</v>
      </c>
      <c r="T20" s="183"/>
      <c r="U20" s="320"/>
      <c r="V20" s="320"/>
      <c r="W20" s="320"/>
      <c r="X20" s="320"/>
      <c r="Y20" s="1"/>
      <c r="AB20" s="319">
        <v>52.04</v>
      </c>
      <c r="AC20" s="184"/>
      <c r="AD20" s="184"/>
      <c r="AE20" s="324">
        <v>1364</v>
      </c>
      <c r="AF20" s="183"/>
      <c r="AG20" s="320"/>
      <c r="AH20" s="320"/>
      <c r="AI20" s="320"/>
      <c r="AJ20" s="320"/>
      <c r="AK20" s="1"/>
      <c r="AN20" s="328"/>
    </row>
    <row r="21" spans="2:40">
      <c r="B21" s="4">
        <f t="shared" si="1"/>
        <v>41362</v>
      </c>
      <c r="C21" s="4"/>
      <c r="D21" s="319">
        <v>108.93</v>
      </c>
      <c r="E21" s="184"/>
      <c r="F21" s="184"/>
      <c r="G21" s="324">
        <v>462</v>
      </c>
      <c r="H21" s="183"/>
      <c r="I21" s="320"/>
      <c r="J21" s="319">
        <v>107.21</v>
      </c>
      <c r="K21" s="184"/>
      <c r="L21" s="184"/>
      <c r="M21" s="324">
        <v>2089</v>
      </c>
      <c r="P21" s="319">
        <v>68.72</v>
      </c>
      <c r="Q21" s="184"/>
      <c r="R21" s="184"/>
      <c r="S21" s="324">
        <v>789</v>
      </c>
      <c r="T21" s="183"/>
      <c r="U21" s="320"/>
      <c r="V21" s="319">
        <v>67.69</v>
      </c>
      <c r="W21" s="184"/>
      <c r="X21" s="184"/>
      <c r="Y21" s="324">
        <v>2878</v>
      </c>
      <c r="AB21" s="319">
        <v>52.72</v>
      </c>
      <c r="AC21" s="184"/>
      <c r="AD21" s="184"/>
      <c r="AE21" s="324">
        <v>1028</v>
      </c>
      <c r="AF21" s="183"/>
      <c r="AG21" s="320"/>
      <c r="AH21" s="319">
        <v>51.68</v>
      </c>
      <c r="AI21" s="184"/>
      <c r="AJ21" s="184"/>
      <c r="AK21" s="324">
        <v>5374</v>
      </c>
      <c r="AN21" s="328"/>
    </row>
    <row r="22" spans="2:40">
      <c r="B22" s="4">
        <f t="shared" si="1"/>
        <v>41369</v>
      </c>
      <c r="C22" s="4"/>
      <c r="D22" s="319">
        <v>108.78</v>
      </c>
      <c r="E22" s="184"/>
      <c r="F22" s="184"/>
      <c r="G22" s="324">
        <v>419</v>
      </c>
      <c r="H22" s="183"/>
      <c r="I22" s="183"/>
      <c r="J22" s="183"/>
      <c r="K22" s="183"/>
      <c r="L22" s="183"/>
      <c r="M22" s="1"/>
      <c r="P22" s="319">
        <v>69.849999999999994</v>
      </c>
      <c r="Q22" s="184"/>
      <c r="R22" s="184"/>
      <c r="S22" s="324">
        <v>671</v>
      </c>
      <c r="T22" s="183"/>
      <c r="U22" s="183"/>
      <c r="V22" s="183"/>
      <c r="W22" s="183"/>
      <c r="X22" s="183"/>
      <c r="Y22" s="1"/>
      <c r="AB22" s="319">
        <v>51.44</v>
      </c>
      <c r="AC22" s="184"/>
      <c r="AD22" s="184"/>
      <c r="AE22" s="324">
        <v>1657</v>
      </c>
      <c r="AF22" s="183"/>
      <c r="AG22" s="320"/>
      <c r="AH22" s="320"/>
      <c r="AI22" s="320"/>
      <c r="AJ22" s="320"/>
      <c r="AK22" s="1"/>
      <c r="AN22" s="328"/>
    </row>
    <row r="23" spans="2:40">
      <c r="B23" s="4">
        <f t="shared" si="1"/>
        <v>41376</v>
      </c>
      <c r="C23" s="4"/>
      <c r="D23" s="319">
        <v>109.7</v>
      </c>
      <c r="E23" s="184"/>
      <c r="F23" s="184"/>
      <c r="G23" s="324">
        <v>419</v>
      </c>
      <c r="H23" s="183"/>
      <c r="I23" s="183"/>
      <c r="J23" s="183"/>
      <c r="K23" s="183"/>
      <c r="L23" s="183"/>
      <c r="M23" s="1"/>
      <c r="P23" s="319">
        <v>72.2</v>
      </c>
      <c r="Q23" s="184"/>
      <c r="R23" s="184"/>
      <c r="S23" s="324">
        <v>490</v>
      </c>
      <c r="T23" s="183"/>
      <c r="U23" s="183"/>
      <c r="V23" s="183"/>
      <c r="W23" s="183"/>
      <c r="X23" s="183"/>
      <c r="Y23" s="1"/>
      <c r="AB23" s="319">
        <v>53.43</v>
      </c>
      <c r="AC23" s="184"/>
      <c r="AD23" s="184"/>
      <c r="AE23" s="324">
        <v>1542</v>
      </c>
      <c r="AF23" s="183"/>
      <c r="AG23" s="320"/>
      <c r="AH23" s="320"/>
      <c r="AI23" s="320"/>
      <c r="AJ23" s="320"/>
      <c r="AK23" s="1"/>
      <c r="AN23" s="328"/>
    </row>
    <row r="24" spans="2:40">
      <c r="B24" s="4">
        <f t="shared" si="1"/>
        <v>41383</v>
      </c>
      <c r="C24" s="4"/>
      <c r="D24" s="319">
        <v>112.37</v>
      </c>
      <c r="E24" s="184"/>
      <c r="F24" s="184"/>
      <c r="G24" s="324">
        <v>407</v>
      </c>
      <c r="H24" s="183"/>
      <c r="I24" s="320"/>
      <c r="J24" s="320"/>
      <c r="K24" s="320"/>
      <c r="L24" s="320"/>
      <c r="M24" s="1"/>
      <c r="P24" s="319">
        <v>73.14</v>
      </c>
      <c r="Q24" s="184"/>
      <c r="R24" s="184"/>
      <c r="S24" s="324">
        <v>565</v>
      </c>
      <c r="T24" s="183"/>
      <c r="U24" s="320"/>
      <c r="V24" s="320"/>
      <c r="W24" s="320"/>
      <c r="X24" s="320"/>
      <c r="Y24" s="1"/>
      <c r="AB24" s="319">
        <v>53.31</v>
      </c>
      <c r="AC24" s="184"/>
      <c r="AD24" s="184"/>
      <c r="AE24" s="324">
        <v>1217</v>
      </c>
      <c r="AF24" s="183"/>
      <c r="AG24" s="320"/>
      <c r="AH24" s="320"/>
      <c r="AI24" s="320"/>
      <c r="AJ24" s="320"/>
      <c r="AK24" s="1"/>
      <c r="AN24" s="328"/>
    </row>
    <row r="25" spans="2:40">
      <c r="B25" s="4">
        <f t="shared" si="1"/>
        <v>41390</v>
      </c>
      <c r="C25" s="4"/>
      <c r="D25" s="319">
        <v>115.72</v>
      </c>
      <c r="E25" s="184"/>
      <c r="F25" s="184"/>
      <c r="G25" s="324">
        <v>414</v>
      </c>
      <c r="H25" s="183"/>
      <c r="I25" s="320"/>
      <c r="J25" s="319">
        <v>112.1</v>
      </c>
      <c r="K25" s="319"/>
      <c r="L25" s="319"/>
      <c r="M25" s="324">
        <v>1808</v>
      </c>
      <c r="P25" s="319">
        <v>73.930000000000007</v>
      </c>
      <c r="Q25" s="184"/>
      <c r="R25" s="184"/>
      <c r="S25" s="324">
        <v>530</v>
      </c>
      <c r="T25" s="183"/>
      <c r="U25" s="320"/>
      <c r="V25" s="319">
        <v>72.290000000000006</v>
      </c>
      <c r="W25" s="319"/>
      <c r="X25" s="319"/>
      <c r="Y25" s="324">
        <v>2593</v>
      </c>
      <c r="AB25" s="319">
        <v>54</v>
      </c>
      <c r="AC25" s="184"/>
      <c r="AD25" s="184"/>
      <c r="AE25" s="324">
        <v>1262</v>
      </c>
      <c r="AF25" s="183"/>
      <c r="AG25" s="320"/>
      <c r="AH25" s="319">
        <v>52.96</v>
      </c>
      <c r="AI25" s="319"/>
      <c r="AJ25" s="319"/>
      <c r="AK25" s="324">
        <v>6355</v>
      </c>
    </row>
    <row r="26" spans="2:40">
      <c r="B26" s="4">
        <f t="shared" si="1"/>
        <v>41397</v>
      </c>
      <c r="C26" s="4"/>
      <c r="D26" s="319">
        <v>118.19</v>
      </c>
      <c r="E26" s="184"/>
      <c r="F26" s="184"/>
      <c r="G26" s="324">
        <v>457</v>
      </c>
      <c r="H26" s="183"/>
      <c r="I26" s="320"/>
      <c r="J26" s="320"/>
      <c r="K26" s="320"/>
      <c r="L26" s="320"/>
      <c r="M26" s="1"/>
      <c r="P26" s="319">
        <v>71.81</v>
      </c>
      <c r="Q26" s="184"/>
      <c r="R26" s="184"/>
      <c r="S26" s="324">
        <v>695</v>
      </c>
      <c r="T26" s="183"/>
      <c r="U26" s="320"/>
      <c r="V26" s="320"/>
      <c r="W26" s="320"/>
      <c r="X26" s="320"/>
      <c r="Y26" s="1"/>
      <c r="AB26" s="319">
        <v>53.52</v>
      </c>
      <c r="AC26" s="184"/>
      <c r="AD26" s="184"/>
      <c r="AE26" s="324">
        <v>1287</v>
      </c>
      <c r="AF26" s="183"/>
      <c r="AG26" s="320"/>
      <c r="AH26" s="320"/>
      <c r="AI26" s="320"/>
      <c r="AJ26" s="320"/>
      <c r="AK26" s="1"/>
    </row>
    <row r="27" spans="2:40">
      <c r="B27" s="4">
        <f t="shared" si="1"/>
        <v>41404</v>
      </c>
      <c r="C27" s="4"/>
      <c r="D27" s="319">
        <v>122.77</v>
      </c>
      <c r="E27" s="184"/>
      <c r="F27" s="184"/>
      <c r="G27" s="324">
        <v>416</v>
      </c>
      <c r="H27" s="183"/>
      <c r="I27" s="320"/>
      <c r="J27" s="320"/>
      <c r="K27" s="320"/>
      <c r="L27" s="320"/>
      <c r="M27" s="1"/>
      <c r="P27" s="319">
        <v>69.94</v>
      </c>
      <c r="Q27" s="184"/>
      <c r="R27" s="184"/>
      <c r="S27" s="324">
        <v>668</v>
      </c>
      <c r="T27" s="183"/>
      <c r="U27" s="320"/>
      <c r="V27" s="320"/>
      <c r="W27" s="320"/>
      <c r="X27" s="320"/>
      <c r="Y27" s="1"/>
      <c r="AB27" s="319">
        <v>53.38</v>
      </c>
      <c r="AC27" s="184"/>
      <c r="AD27" s="184"/>
      <c r="AE27" s="324">
        <v>1413</v>
      </c>
      <c r="AF27" s="183"/>
      <c r="AG27" s="320"/>
      <c r="AH27" s="320"/>
      <c r="AI27" s="320"/>
      <c r="AJ27" s="320"/>
      <c r="AK27" s="1"/>
    </row>
    <row r="28" spans="2:40">
      <c r="B28" s="4">
        <f t="shared" si="1"/>
        <v>41411</v>
      </c>
      <c r="C28" s="4"/>
      <c r="D28" s="319">
        <v>130.1</v>
      </c>
      <c r="E28" s="184"/>
      <c r="F28" s="184"/>
      <c r="G28" s="324">
        <v>384</v>
      </c>
      <c r="H28" s="183"/>
      <c r="I28" s="320"/>
      <c r="J28" s="320"/>
      <c r="K28" s="320"/>
      <c r="L28" s="320"/>
      <c r="M28" s="1"/>
      <c r="P28" s="319">
        <v>74.010000000000005</v>
      </c>
      <c r="Q28" s="184"/>
      <c r="R28" s="184"/>
      <c r="S28" s="324">
        <v>417</v>
      </c>
      <c r="T28" s="183"/>
      <c r="U28" s="320"/>
      <c r="V28" s="320"/>
      <c r="W28" s="320"/>
      <c r="X28" s="320"/>
      <c r="Y28" s="1"/>
      <c r="AB28" s="319">
        <v>53.64</v>
      </c>
      <c r="AC28" s="184"/>
      <c r="AD28" s="184"/>
      <c r="AE28" s="324">
        <v>1352</v>
      </c>
      <c r="AF28" s="183"/>
      <c r="AG28" s="320"/>
      <c r="AH28" s="320"/>
      <c r="AI28" s="320"/>
      <c r="AJ28" s="320"/>
      <c r="AK28" s="1"/>
    </row>
    <row r="29" spans="2:40">
      <c r="B29" s="4">
        <f t="shared" si="1"/>
        <v>41418</v>
      </c>
      <c r="C29" s="4"/>
      <c r="D29" s="319">
        <v>132.94</v>
      </c>
      <c r="E29" s="184"/>
      <c r="F29" s="184"/>
      <c r="G29" s="324">
        <v>428</v>
      </c>
      <c r="H29" s="183"/>
      <c r="I29" s="320"/>
      <c r="J29" s="320"/>
      <c r="K29" s="320"/>
      <c r="L29" s="320"/>
      <c r="M29" s="1"/>
      <c r="P29" s="319">
        <v>77.7</v>
      </c>
      <c r="Q29" s="184"/>
      <c r="R29" s="184"/>
      <c r="S29" s="324">
        <v>391</v>
      </c>
      <c r="T29" s="183"/>
      <c r="U29" s="320"/>
      <c r="V29" s="320"/>
      <c r="W29" s="320"/>
      <c r="X29" s="320"/>
      <c r="Y29" s="1"/>
      <c r="AB29" s="319">
        <v>53.19</v>
      </c>
      <c r="AC29" s="184"/>
      <c r="AD29" s="184"/>
      <c r="AE29" s="324">
        <v>1362</v>
      </c>
      <c r="AF29" s="183"/>
      <c r="AG29" s="320"/>
      <c r="AH29" s="320"/>
      <c r="AI29" s="320"/>
      <c r="AJ29" s="320"/>
      <c r="AK29" s="1"/>
    </row>
    <row r="30" spans="2:40">
      <c r="B30" s="4">
        <f t="shared" si="1"/>
        <v>41425</v>
      </c>
      <c r="C30" s="4"/>
      <c r="D30" s="319">
        <v>132.29</v>
      </c>
      <c r="E30" s="184"/>
      <c r="F30" s="184"/>
      <c r="G30" s="324">
        <v>434</v>
      </c>
      <c r="H30" s="183"/>
      <c r="I30" s="320"/>
      <c r="J30" s="319">
        <v>127.84</v>
      </c>
      <c r="K30" s="184"/>
      <c r="L30" s="184"/>
      <c r="M30" s="324">
        <v>1971</v>
      </c>
      <c r="P30" s="319">
        <v>78.14</v>
      </c>
      <c r="Q30" s="184"/>
      <c r="R30" s="184"/>
      <c r="S30" s="324">
        <v>282</v>
      </c>
      <c r="T30" s="183"/>
      <c r="U30" s="320"/>
      <c r="V30" s="319">
        <v>73.349999999999994</v>
      </c>
      <c r="W30" s="184"/>
      <c r="X30" s="184"/>
      <c r="Y30" s="324">
        <v>2116</v>
      </c>
      <c r="AB30" s="319">
        <v>53.58</v>
      </c>
      <c r="AC30" s="184"/>
      <c r="AD30" s="184"/>
      <c r="AE30" s="324">
        <v>1042</v>
      </c>
      <c r="AF30" s="183"/>
      <c r="AG30" s="320"/>
      <c r="AH30" s="319">
        <v>53.5</v>
      </c>
      <c r="AI30" s="184"/>
      <c r="AJ30" s="184"/>
      <c r="AK30" s="324">
        <v>5779</v>
      </c>
    </row>
    <row r="31" spans="2:40">
      <c r="B31" s="4">
        <f t="shared" si="1"/>
        <v>41432</v>
      </c>
      <c r="C31" s="4"/>
      <c r="D31" s="330">
        <v>133.29</v>
      </c>
      <c r="E31" s="330"/>
      <c r="F31" s="184"/>
      <c r="G31" s="324">
        <v>416</v>
      </c>
      <c r="H31" s="183"/>
      <c r="I31" s="320"/>
      <c r="J31" s="320"/>
      <c r="K31" s="320"/>
      <c r="L31" s="320"/>
      <c r="M31" s="1"/>
      <c r="P31" s="330">
        <v>77.72</v>
      </c>
      <c r="Q31" s="330"/>
      <c r="R31" s="184"/>
      <c r="S31" s="324">
        <v>295</v>
      </c>
      <c r="T31" s="183"/>
      <c r="U31" s="320"/>
      <c r="V31" s="320"/>
      <c r="W31" s="320"/>
      <c r="X31" s="320"/>
      <c r="Y31" s="1"/>
      <c r="AB31" s="330">
        <v>52.98</v>
      </c>
      <c r="AC31" s="330"/>
      <c r="AD31" s="184"/>
      <c r="AE31" s="324">
        <v>1095</v>
      </c>
      <c r="AF31" s="183"/>
      <c r="AG31" s="320"/>
      <c r="AH31" s="320"/>
      <c r="AI31" s="320"/>
      <c r="AJ31" s="320"/>
      <c r="AK31" s="1"/>
    </row>
    <row r="32" spans="2:40">
      <c r="B32" s="4">
        <f t="shared" si="1"/>
        <v>41439</v>
      </c>
      <c r="C32" s="4"/>
      <c r="D32" s="330">
        <v>130.35</v>
      </c>
      <c r="E32" s="330"/>
      <c r="F32" s="184"/>
      <c r="G32" s="324">
        <v>423</v>
      </c>
      <c r="H32" s="183"/>
      <c r="I32" s="320"/>
      <c r="J32" s="320"/>
      <c r="K32" s="320"/>
      <c r="L32" s="320"/>
      <c r="M32" s="1"/>
      <c r="P32" s="330">
        <v>78.930000000000007</v>
      </c>
      <c r="Q32" s="330"/>
      <c r="R32" s="184"/>
      <c r="S32" s="324">
        <v>367</v>
      </c>
      <c r="T32" s="183"/>
      <c r="U32" s="320"/>
      <c r="V32" s="320"/>
      <c r="W32" s="320"/>
      <c r="X32" s="320"/>
      <c r="Y32" s="1"/>
      <c r="AB32" s="330">
        <v>53.12</v>
      </c>
      <c r="AC32" s="330"/>
      <c r="AD32" s="184"/>
      <c r="AE32" s="324">
        <v>1334</v>
      </c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126.98</v>
      </c>
      <c r="E33" s="184"/>
      <c r="F33" s="184"/>
      <c r="G33" s="324">
        <v>419</v>
      </c>
      <c r="H33" s="183"/>
      <c r="I33" s="320"/>
      <c r="J33" s="320"/>
      <c r="K33" s="320"/>
      <c r="L33" s="320"/>
      <c r="M33" s="1"/>
      <c r="P33" s="319">
        <v>81.7</v>
      </c>
      <c r="Q33" s="184"/>
      <c r="R33" s="184"/>
      <c r="S33" s="324">
        <v>178</v>
      </c>
      <c r="T33" s="183"/>
      <c r="U33" s="320"/>
      <c r="V33" s="320"/>
      <c r="W33" s="320"/>
      <c r="X33" s="320"/>
      <c r="Y33" s="1"/>
      <c r="AB33" s="319">
        <v>52.45</v>
      </c>
      <c r="AC33" s="184"/>
      <c r="AD33" s="184"/>
      <c r="AE33" s="324">
        <v>1424</v>
      </c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125.26</v>
      </c>
      <c r="E34" s="184"/>
      <c r="F34" s="184"/>
      <c r="G34" s="324">
        <v>458</v>
      </c>
      <c r="H34" s="183"/>
      <c r="I34" s="320"/>
      <c r="J34" s="319">
        <v>128.88</v>
      </c>
      <c r="K34" s="184"/>
      <c r="L34" s="184"/>
      <c r="M34" s="324">
        <v>1717</v>
      </c>
      <c r="P34" s="319">
        <v>71.08</v>
      </c>
      <c r="Q34" s="184"/>
      <c r="R34" s="184"/>
      <c r="S34" s="324">
        <v>787</v>
      </c>
      <c r="T34" s="183"/>
      <c r="U34" s="320"/>
      <c r="V34" s="319">
        <v>75.209999999999994</v>
      </c>
      <c r="W34" s="184"/>
      <c r="X34" s="184"/>
      <c r="Y34" s="324">
        <v>1627</v>
      </c>
      <c r="AB34" s="319">
        <v>52.61</v>
      </c>
      <c r="AC34" s="184"/>
      <c r="AD34" s="184"/>
      <c r="AE34" s="324">
        <v>1293</v>
      </c>
      <c r="AF34" s="183"/>
      <c r="AG34" s="320"/>
      <c r="AH34" s="319">
        <v>52.78</v>
      </c>
      <c r="AI34" s="184"/>
      <c r="AJ34" s="184"/>
      <c r="AK34" s="324">
        <v>5146</v>
      </c>
    </row>
    <row r="35" spans="2:37">
      <c r="B35" s="4">
        <f t="shared" si="1"/>
        <v>41460</v>
      </c>
      <c r="C35" s="4"/>
      <c r="D35" s="348">
        <v>126.01</v>
      </c>
      <c r="E35" s="349"/>
      <c r="F35" s="349"/>
      <c r="G35" s="350">
        <v>371</v>
      </c>
      <c r="H35" s="183"/>
      <c r="I35" s="320"/>
      <c r="J35" s="320"/>
      <c r="K35" s="320"/>
      <c r="L35" s="320"/>
      <c r="M35" s="1"/>
      <c r="P35" s="348">
        <v>70.83</v>
      </c>
      <c r="Q35" s="349"/>
      <c r="R35" s="349"/>
      <c r="S35" s="350">
        <v>685</v>
      </c>
      <c r="T35" s="183"/>
      <c r="U35" s="320"/>
      <c r="V35" s="320"/>
      <c r="W35" s="320"/>
      <c r="X35" s="320"/>
      <c r="Y35" s="1"/>
      <c r="AB35" s="348">
        <v>50.73</v>
      </c>
      <c r="AC35" s="349"/>
      <c r="AD35" s="349"/>
      <c r="AE35" s="350">
        <v>1876</v>
      </c>
      <c r="AF35" s="183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48">
        <v>126.32</v>
      </c>
      <c r="E36" s="349"/>
      <c r="F36" s="349"/>
      <c r="G36" s="350">
        <v>431</v>
      </c>
      <c r="H36" s="183"/>
      <c r="I36" s="320"/>
      <c r="J36" s="320"/>
      <c r="K36" s="320"/>
      <c r="L36" s="320"/>
      <c r="M36" s="1"/>
      <c r="P36" s="348">
        <v>70.260000000000005</v>
      </c>
      <c r="Q36" s="349"/>
      <c r="R36" s="349"/>
      <c r="S36" s="350">
        <v>802</v>
      </c>
      <c r="T36" s="183"/>
      <c r="U36" s="320"/>
      <c r="V36" s="320"/>
      <c r="W36" s="320"/>
      <c r="X36" s="320"/>
      <c r="Y36" s="1"/>
      <c r="AB36" s="348">
        <v>51.63</v>
      </c>
      <c r="AC36" s="349"/>
      <c r="AD36" s="349"/>
      <c r="AE36" s="350">
        <v>1805</v>
      </c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48">
        <v>124.23</v>
      </c>
      <c r="E37" s="349"/>
      <c r="F37" s="349"/>
      <c r="G37" s="350">
        <v>417</v>
      </c>
      <c r="H37" s="183"/>
      <c r="I37" s="320"/>
      <c r="J37" s="320"/>
      <c r="K37" s="320"/>
      <c r="L37" s="320"/>
      <c r="M37" s="1"/>
      <c r="P37" s="348">
        <v>72.739999999999995</v>
      </c>
      <c r="Q37" s="349"/>
      <c r="R37" s="349"/>
      <c r="S37" s="350">
        <v>438</v>
      </c>
      <c r="T37" s="183"/>
      <c r="U37" s="320"/>
      <c r="V37" s="320"/>
      <c r="W37" s="320"/>
      <c r="X37" s="320"/>
      <c r="Y37" s="1"/>
      <c r="AB37" s="348">
        <v>51.62</v>
      </c>
      <c r="AC37" s="349"/>
      <c r="AD37" s="349"/>
      <c r="AE37" s="350">
        <v>1393</v>
      </c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19">
        <v>122.08</v>
      </c>
      <c r="E38" s="184"/>
      <c r="F38" s="184"/>
      <c r="G38" s="324">
        <v>463</v>
      </c>
      <c r="H38" s="183"/>
      <c r="I38" s="320"/>
      <c r="J38" s="319">
        <v>123.95</v>
      </c>
      <c r="K38" s="184"/>
      <c r="L38" s="184"/>
      <c r="M38" s="324">
        <v>1916</v>
      </c>
      <c r="P38" s="319">
        <v>73.17</v>
      </c>
      <c r="Q38" s="184"/>
      <c r="R38" s="184"/>
      <c r="S38" s="324">
        <v>397</v>
      </c>
      <c r="T38" s="183"/>
      <c r="U38" s="320"/>
      <c r="V38" s="319">
        <v>71.78</v>
      </c>
      <c r="W38" s="184"/>
      <c r="X38" s="184"/>
      <c r="Y38" s="324">
        <v>2450</v>
      </c>
      <c r="AB38" s="319">
        <v>51.27</v>
      </c>
      <c r="AC38" s="184"/>
      <c r="AD38" s="184"/>
      <c r="AE38" s="324">
        <v>1837</v>
      </c>
      <c r="AF38" s="183"/>
      <c r="AG38" s="320"/>
      <c r="AH38" s="319">
        <v>51.17</v>
      </c>
      <c r="AI38" s="184"/>
      <c r="AJ38" s="184"/>
      <c r="AK38" s="324">
        <v>8119</v>
      </c>
    </row>
    <row r="39" spans="2:37">
      <c r="B39" s="4">
        <f t="shared" si="1"/>
        <v>41488</v>
      </c>
      <c r="C39" s="4"/>
      <c r="D39" s="330">
        <v>119.55</v>
      </c>
      <c r="E39" s="184"/>
      <c r="F39" s="184"/>
      <c r="G39" s="331">
        <v>390</v>
      </c>
      <c r="H39" s="183"/>
      <c r="I39" s="320"/>
      <c r="J39" s="320"/>
      <c r="K39" s="320"/>
      <c r="L39" s="320"/>
      <c r="M39" s="1"/>
      <c r="P39" s="330">
        <v>79.58</v>
      </c>
      <c r="Q39" s="184"/>
      <c r="R39" s="184"/>
      <c r="S39" s="331">
        <v>229</v>
      </c>
      <c r="T39" s="183"/>
      <c r="U39" s="320"/>
      <c r="V39" s="320"/>
      <c r="W39" s="320"/>
      <c r="X39" s="320"/>
      <c r="Y39" s="1"/>
      <c r="AB39" s="330">
        <v>50.5</v>
      </c>
      <c r="AC39" s="184"/>
      <c r="AD39" s="184"/>
      <c r="AE39" s="331">
        <v>2178</v>
      </c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120.2</v>
      </c>
      <c r="E40" s="184"/>
      <c r="F40" s="184"/>
      <c r="G40" s="331">
        <v>488</v>
      </c>
      <c r="H40" s="183"/>
      <c r="I40" s="320"/>
      <c r="J40" s="320"/>
      <c r="K40" s="320"/>
      <c r="L40" s="320"/>
      <c r="M40" s="1"/>
      <c r="P40" s="330">
        <v>70.88</v>
      </c>
      <c r="Q40" s="184"/>
      <c r="R40" s="184"/>
      <c r="S40" s="331">
        <v>644</v>
      </c>
      <c r="T40" s="183"/>
      <c r="U40" s="320"/>
      <c r="V40" s="320"/>
      <c r="W40" s="320"/>
      <c r="X40" s="320"/>
      <c r="Y40" s="1"/>
      <c r="AB40" s="330">
        <v>51.86</v>
      </c>
      <c r="AC40" s="184"/>
      <c r="AD40" s="184"/>
      <c r="AE40" s="331">
        <v>1555</v>
      </c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118.56</v>
      </c>
      <c r="E41" s="184"/>
      <c r="F41" s="184"/>
      <c r="G41" s="331">
        <v>419</v>
      </c>
      <c r="H41" s="183"/>
      <c r="I41" s="320"/>
      <c r="J41" s="320"/>
      <c r="K41" s="320"/>
      <c r="L41" s="320"/>
      <c r="M41" s="1"/>
      <c r="P41" s="330">
        <v>69.66</v>
      </c>
      <c r="Q41" s="184"/>
      <c r="R41" s="184"/>
      <c r="S41" s="331">
        <v>704</v>
      </c>
      <c r="T41" s="183"/>
      <c r="U41" s="320"/>
      <c r="V41" s="320"/>
      <c r="W41" s="320"/>
      <c r="X41" s="320"/>
      <c r="Y41" s="1"/>
      <c r="AB41" s="330">
        <v>51.43</v>
      </c>
      <c r="AC41" s="184"/>
      <c r="AD41" s="184"/>
      <c r="AE41" s="331">
        <v>1534</v>
      </c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19">
        <v>118.94</v>
      </c>
      <c r="E42" s="184"/>
      <c r="F42" s="184"/>
      <c r="G42" s="324">
        <v>421</v>
      </c>
      <c r="H42" s="183"/>
      <c r="I42" s="320"/>
      <c r="J42" s="228"/>
      <c r="K42" s="231"/>
      <c r="L42" s="231"/>
      <c r="M42" s="325"/>
      <c r="P42" s="319">
        <v>70.7</v>
      </c>
      <c r="Q42" s="184"/>
      <c r="R42" s="184"/>
      <c r="S42" s="324">
        <v>659</v>
      </c>
      <c r="T42" s="183"/>
      <c r="U42" s="320"/>
      <c r="V42" s="228"/>
      <c r="W42" s="231"/>
      <c r="X42" s="231"/>
      <c r="Y42" s="325"/>
      <c r="AB42" s="319">
        <v>51.49</v>
      </c>
      <c r="AC42" s="184"/>
      <c r="AD42" s="184"/>
      <c r="AE42" s="324">
        <v>1297</v>
      </c>
      <c r="AF42" s="183"/>
      <c r="AG42" s="320"/>
      <c r="AH42" s="228"/>
      <c r="AI42" s="231"/>
      <c r="AJ42" s="231"/>
      <c r="AK42" s="325"/>
    </row>
    <row r="43" spans="2:37">
      <c r="B43" s="4">
        <f t="shared" si="1"/>
        <v>41516</v>
      </c>
      <c r="C43" s="4"/>
      <c r="D43" s="319">
        <v>114.62</v>
      </c>
      <c r="E43" s="184"/>
      <c r="F43" s="184"/>
      <c r="G43" s="324">
        <v>458</v>
      </c>
      <c r="H43" s="183"/>
      <c r="I43" s="320"/>
      <c r="J43" s="319">
        <v>118.2</v>
      </c>
      <c r="K43" s="184"/>
      <c r="L43" s="184"/>
      <c r="M43" s="324">
        <v>1941</v>
      </c>
      <c r="P43" s="319">
        <v>70.16</v>
      </c>
      <c r="Q43" s="184"/>
      <c r="R43" s="184"/>
      <c r="S43" s="324">
        <v>588</v>
      </c>
      <c r="T43" s="183"/>
      <c r="U43" s="320"/>
      <c r="V43" s="319">
        <v>70.72</v>
      </c>
      <c r="W43" s="184"/>
      <c r="X43" s="184"/>
      <c r="Y43" s="324">
        <v>2696</v>
      </c>
      <c r="AB43" s="319">
        <v>51.54</v>
      </c>
      <c r="AC43" s="184"/>
      <c r="AD43" s="184"/>
      <c r="AE43" s="324">
        <v>1493</v>
      </c>
      <c r="AF43" s="183"/>
      <c r="AG43" s="320"/>
      <c r="AH43" s="319">
        <v>51.43</v>
      </c>
      <c r="AI43" s="184"/>
      <c r="AJ43" s="184"/>
      <c r="AK43" s="324">
        <v>6849</v>
      </c>
    </row>
    <row r="44" spans="2:37">
      <c r="B44" s="4">
        <f t="shared" si="1"/>
        <v>41523</v>
      </c>
      <c r="C44" s="4"/>
      <c r="D44" s="330">
        <v>110.56</v>
      </c>
      <c r="E44" s="184"/>
      <c r="F44" s="184"/>
      <c r="G44" s="331">
        <v>310</v>
      </c>
      <c r="H44" s="183"/>
      <c r="I44" s="320"/>
      <c r="J44" s="320"/>
      <c r="K44" s="320"/>
      <c r="L44" s="320"/>
      <c r="M44" s="1"/>
      <c r="P44" s="330">
        <v>71.66</v>
      </c>
      <c r="Q44" s="184"/>
      <c r="R44" s="184"/>
      <c r="S44" s="331">
        <v>449</v>
      </c>
      <c r="T44" s="183"/>
      <c r="U44" s="320"/>
      <c r="V44" s="320"/>
      <c r="W44" s="320"/>
      <c r="X44" s="320"/>
      <c r="Y44" s="1"/>
      <c r="AB44" s="330">
        <v>51.6</v>
      </c>
      <c r="AC44" s="184"/>
      <c r="AD44" s="184"/>
      <c r="AE44" s="331">
        <v>1078</v>
      </c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107.03</v>
      </c>
      <c r="E45" s="184"/>
      <c r="F45" s="184"/>
      <c r="G45" s="331">
        <v>351</v>
      </c>
      <c r="H45" s="183"/>
      <c r="I45" s="320"/>
      <c r="J45" s="320"/>
      <c r="K45" s="320"/>
      <c r="L45" s="320"/>
      <c r="M45" s="1"/>
      <c r="P45" s="330">
        <v>70.040000000000006</v>
      </c>
      <c r="Q45" s="184"/>
      <c r="R45" s="184"/>
      <c r="S45" s="331">
        <v>748</v>
      </c>
      <c r="T45" s="183"/>
      <c r="U45" s="320"/>
      <c r="V45" s="320"/>
      <c r="W45" s="320"/>
      <c r="X45" s="320"/>
      <c r="Y45" s="1"/>
      <c r="AB45" s="330">
        <v>53.7</v>
      </c>
      <c r="AC45" s="184"/>
      <c r="AD45" s="184"/>
      <c r="AE45" s="331">
        <v>1468</v>
      </c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106.61</v>
      </c>
      <c r="E46" s="184"/>
      <c r="F46" s="184"/>
      <c r="G46" s="331">
        <v>386</v>
      </c>
      <c r="H46" s="183"/>
      <c r="I46" s="320"/>
      <c r="J46" s="320"/>
      <c r="K46" s="320"/>
      <c r="L46" s="320"/>
      <c r="M46" s="1"/>
      <c r="P46" s="330">
        <v>72.760000000000005</v>
      </c>
      <c r="Q46" s="184"/>
      <c r="R46" s="184"/>
      <c r="S46" s="331">
        <v>385</v>
      </c>
      <c r="T46" s="183"/>
      <c r="U46" s="320"/>
      <c r="V46" s="320"/>
      <c r="W46" s="320"/>
      <c r="X46" s="320"/>
      <c r="Y46" s="1"/>
      <c r="AB46" s="330">
        <v>53.06</v>
      </c>
      <c r="AC46" s="184"/>
      <c r="AD46" s="184"/>
      <c r="AE46" s="331">
        <v>959</v>
      </c>
      <c r="AF46" s="183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104.5</v>
      </c>
      <c r="E47" s="184"/>
      <c r="F47" s="184"/>
      <c r="G47" s="331">
        <v>380</v>
      </c>
      <c r="H47" s="183"/>
      <c r="I47" s="320"/>
      <c r="J47" s="319">
        <v>106.85</v>
      </c>
      <c r="K47" s="184"/>
      <c r="L47" s="184"/>
      <c r="M47" s="324">
        <v>1499</v>
      </c>
      <c r="P47" s="330">
        <v>78.09</v>
      </c>
      <c r="Q47" s="184"/>
      <c r="R47" s="184"/>
      <c r="S47" s="331">
        <v>239</v>
      </c>
      <c r="T47" s="183"/>
      <c r="U47" s="320"/>
      <c r="V47" s="319">
        <v>72.22</v>
      </c>
      <c r="W47" s="184"/>
      <c r="X47" s="184"/>
      <c r="Y47" s="324">
        <v>1898</v>
      </c>
      <c r="AB47" s="330">
        <v>51.01</v>
      </c>
      <c r="AC47" s="184"/>
      <c r="AD47" s="184"/>
      <c r="AE47" s="331">
        <v>1447</v>
      </c>
      <c r="AF47" s="183"/>
      <c r="AG47" s="320"/>
      <c r="AH47" s="319">
        <v>52.25</v>
      </c>
      <c r="AI47" s="184"/>
      <c r="AJ47" s="184"/>
      <c r="AK47" s="324">
        <v>5205</v>
      </c>
    </row>
    <row r="48" spans="2:37">
      <c r="B48" s="4">
        <f t="shared" si="1"/>
        <v>41551</v>
      </c>
      <c r="C48" s="4"/>
      <c r="D48" s="230" t="s">
        <v>18</v>
      </c>
      <c r="E48" s="184"/>
      <c r="F48" s="184"/>
      <c r="G48" s="325" t="s">
        <v>18</v>
      </c>
      <c r="P48" s="230" t="s">
        <v>18</v>
      </c>
      <c r="Q48" s="184"/>
      <c r="R48" s="184"/>
      <c r="S48" s="325" t="s">
        <v>18</v>
      </c>
      <c r="AB48" s="230" t="s">
        <v>18</v>
      </c>
      <c r="AC48" s="184"/>
      <c r="AD48" s="184"/>
      <c r="AE48" s="325" t="s">
        <v>18</v>
      </c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18</v>
      </c>
      <c r="E49" s="184"/>
      <c r="F49" s="184"/>
      <c r="G49" s="325" t="s">
        <v>18</v>
      </c>
      <c r="H49" s="183"/>
      <c r="I49" s="320"/>
      <c r="J49" s="320"/>
      <c r="K49" s="320"/>
      <c r="L49" s="320"/>
      <c r="M49" s="1"/>
      <c r="P49" s="230" t="s">
        <v>18</v>
      </c>
      <c r="Q49" s="184"/>
      <c r="R49" s="184"/>
      <c r="S49" s="325" t="s">
        <v>18</v>
      </c>
      <c r="T49" s="183"/>
      <c r="U49" s="320"/>
      <c r="V49" s="320"/>
      <c r="W49" s="320"/>
      <c r="X49" s="320"/>
      <c r="Y49" s="1"/>
      <c r="AB49" s="230" t="s">
        <v>18</v>
      </c>
      <c r="AC49" s="184"/>
      <c r="AD49" s="184"/>
      <c r="AE49" s="325" t="s">
        <v>18</v>
      </c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30">
        <v>101.24</v>
      </c>
      <c r="E50" s="184"/>
      <c r="F50" s="184"/>
      <c r="G50" s="331">
        <v>151</v>
      </c>
      <c r="H50" s="183"/>
      <c r="I50" s="320"/>
      <c r="J50" s="320"/>
      <c r="K50" s="320"/>
      <c r="L50" s="320"/>
      <c r="M50" s="1"/>
      <c r="P50" s="330">
        <v>74.739999999999995</v>
      </c>
      <c r="Q50" s="184"/>
      <c r="R50" s="184"/>
      <c r="S50" s="331">
        <v>119</v>
      </c>
      <c r="T50" s="183"/>
      <c r="U50" s="320"/>
      <c r="V50" s="320"/>
      <c r="W50" s="320"/>
      <c r="X50" s="320"/>
      <c r="Y50" s="1"/>
      <c r="AB50" s="330">
        <v>48.48</v>
      </c>
      <c r="AC50" s="184"/>
      <c r="AD50" s="184"/>
      <c r="AE50" s="331">
        <v>494</v>
      </c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101.05</v>
      </c>
      <c r="E51" s="184"/>
      <c r="F51" s="184"/>
      <c r="G51" s="331">
        <v>416</v>
      </c>
      <c r="H51" s="183"/>
      <c r="I51" s="320"/>
      <c r="J51" s="319">
        <v>100.54</v>
      </c>
      <c r="K51" s="319"/>
      <c r="L51" s="319"/>
      <c r="M51" s="324">
        <v>855</v>
      </c>
      <c r="P51" s="330">
        <v>65.58</v>
      </c>
      <c r="Q51" s="184"/>
      <c r="R51" s="184"/>
      <c r="S51" s="331">
        <v>429</v>
      </c>
      <c r="T51" s="183"/>
      <c r="U51" s="320"/>
      <c r="V51" s="319">
        <v>64.260000000000005</v>
      </c>
      <c r="W51" s="319"/>
      <c r="X51" s="319"/>
      <c r="Y51" s="324">
        <v>1087</v>
      </c>
      <c r="AB51" s="330">
        <v>45.17</v>
      </c>
      <c r="AC51" s="184"/>
      <c r="AD51" s="184"/>
      <c r="AE51" s="331">
        <v>1222</v>
      </c>
      <c r="AF51" s="183"/>
      <c r="AG51" s="320"/>
      <c r="AH51" s="319">
        <v>45.24</v>
      </c>
      <c r="AI51" s="319"/>
      <c r="AJ51" s="319"/>
      <c r="AK51" s="324">
        <v>2842</v>
      </c>
    </row>
    <row r="52" spans="2:37">
      <c r="B52" s="4">
        <f t="shared" si="1"/>
        <v>41579</v>
      </c>
      <c r="C52" s="4"/>
      <c r="D52" s="330">
        <v>98.85</v>
      </c>
      <c r="E52" s="184"/>
      <c r="F52" s="184"/>
      <c r="G52" s="331">
        <v>360</v>
      </c>
      <c r="H52" s="183"/>
      <c r="I52" s="320"/>
      <c r="J52" s="320"/>
      <c r="K52" s="320"/>
      <c r="L52" s="320"/>
      <c r="M52" s="1"/>
      <c r="P52" s="330">
        <v>60.46</v>
      </c>
      <c r="Q52" s="184"/>
      <c r="R52" s="184"/>
      <c r="S52" s="331">
        <v>656</v>
      </c>
      <c r="T52" s="183"/>
      <c r="U52" s="320"/>
      <c r="V52" s="320"/>
      <c r="W52" s="320"/>
      <c r="X52" s="320"/>
      <c r="Y52" s="1"/>
      <c r="AB52" s="330">
        <v>43.72</v>
      </c>
      <c r="AC52" s="184"/>
      <c r="AD52" s="184"/>
      <c r="AE52" s="331">
        <v>1353</v>
      </c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97.28</v>
      </c>
      <c r="E53" s="184"/>
      <c r="F53" s="184"/>
      <c r="G53" s="331">
        <v>383</v>
      </c>
      <c r="H53" s="183"/>
      <c r="I53" s="320"/>
      <c r="J53" s="320"/>
      <c r="K53" s="320"/>
      <c r="L53" s="320"/>
      <c r="M53" s="1"/>
      <c r="P53" s="330">
        <v>60.77</v>
      </c>
      <c r="Q53" s="184"/>
      <c r="R53" s="184"/>
      <c r="S53" s="331">
        <v>537</v>
      </c>
      <c r="T53" s="183"/>
      <c r="U53" s="320"/>
      <c r="V53" s="320"/>
      <c r="W53" s="320"/>
      <c r="X53" s="320"/>
      <c r="Y53" s="1"/>
      <c r="AB53" s="330">
        <v>44.13</v>
      </c>
      <c r="AC53" s="184"/>
      <c r="AD53" s="184"/>
      <c r="AE53" s="331">
        <v>1673</v>
      </c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98.06</v>
      </c>
      <c r="E54" s="184"/>
      <c r="F54" s="184"/>
      <c r="G54" s="331">
        <v>288</v>
      </c>
      <c r="H54" s="183"/>
      <c r="I54" s="320"/>
      <c r="J54" s="320"/>
      <c r="K54" s="320"/>
      <c r="L54" s="320"/>
      <c r="M54" s="1"/>
      <c r="P54" s="330">
        <v>58.65</v>
      </c>
      <c r="Q54" s="184"/>
      <c r="R54" s="184"/>
      <c r="S54" s="331">
        <v>786</v>
      </c>
      <c r="T54" s="183"/>
      <c r="U54" s="320"/>
      <c r="V54" s="320"/>
      <c r="W54" s="320"/>
      <c r="X54" s="320"/>
      <c r="Y54" s="1"/>
      <c r="AB54" s="330">
        <v>43.87</v>
      </c>
      <c r="AC54" s="184"/>
      <c r="AD54" s="184"/>
      <c r="AE54" s="331">
        <v>1593</v>
      </c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98.27</v>
      </c>
      <c r="E55" s="184"/>
      <c r="F55" s="184"/>
      <c r="G55" s="331">
        <v>383</v>
      </c>
      <c r="H55" s="183"/>
      <c r="I55" s="320"/>
      <c r="J55" s="319"/>
      <c r="K55" s="184"/>
      <c r="L55" s="184"/>
      <c r="M55" s="324"/>
      <c r="P55" s="330">
        <v>58.2</v>
      </c>
      <c r="Q55" s="184"/>
      <c r="R55" s="184"/>
      <c r="S55" s="331">
        <v>991</v>
      </c>
      <c r="T55" s="183"/>
      <c r="U55" s="320"/>
      <c r="V55" s="319"/>
      <c r="W55" s="184"/>
      <c r="X55" s="184"/>
      <c r="Y55" s="324"/>
      <c r="AB55" s="330">
        <v>42.94</v>
      </c>
      <c r="AC55" s="184"/>
      <c r="AD55" s="184"/>
      <c r="AE55" s="331">
        <v>1757</v>
      </c>
      <c r="AF55" s="183"/>
      <c r="AG55" s="320"/>
      <c r="AH55" s="319"/>
      <c r="AI55" s="184"/>
      <c r="AJ55" s="184"/>
      <c r="AK55" s="324"/>
    </row>
    <row r="56" spans="2:37">
      <c r="B56" s="4">
        <f t="shared" si="1"/>
        <v>41607</v>
      </c>
      <c r="C56" s="4"/>
      <c r="D56" s="330">
        <v>97.79</v>
      </c>
      <c r="E56" s="184"/>
      <c r="F56" s="184"/>
      <c r="G56" s="331">
        <v>295</v>
      </c>
      <c r="H56" s="183"/>
      <c r="I56" s="320"/>
      <c r="J56" s="319">
        <v>97.77</v>
      </c>
      <c r="K56" s="319"/>
      <c r="L56" s="319"/>
      <c r="M56" s="324">
        <v>1422</v>
      </c>
      <c r="P56" s="330">
        <v>59.07</v>
      </c>
      <c r="Q56" s="184"/>
      <c r="R56" s="184"/>
      <c r="S56" s="331">
        <v>572</v>
      </c>
      <c r="T56" s="183"/>
      <c r="U56" s="320"/>
      <c r="V56" s="319">
        <v>58.96</v>
      </c>
      <c r="W56" s="319"/>
      <c r="X56" s="319"/>
      <c r="Y56" s="324">
        <v>3003</v>
      </c>
      <c r="AB56" s="330">
        <v>43.22</v>
      </c>
      <c r="AC56" s="184"/>
      <c r="AD56" s="184"/>
      <c r="AE56" s="331">
        <v>1745</v>
      </c>
      <c r="AF56" s="183"/>
      <c r="AG56" s="320"/>
      <c r="AH56" s="319">
        <v>43.5</v>
      </c>
      <c r="AI56" s="319"/>
      <c r="AJ56" s="319"/>
      <c r="AK56" s="324">
        <v>6996</v>
      </c>
    </row>
    <row r="57" spans="2:37">
      <c r="B57" s="4">
        <f t="shared" si="1"/>
        <v>41614</v>
      </c>
      <c r="C57" s="4"/>
      <c r="D57" s="330">
        <v>96.28</v>
      </c>
      <c r="E57" s="184"/>
      <c r="F57" s="184"/>
      <c r="G57" s="331">
        <v>379</v>
      </c>
      <c r="H57" s="183"/>
      <c r="I57" s="320"/>
      <c r="J57" s="320"/>
      <c r="K57" s="320"/>
      <c r="L57" s="320"/>
      <c r="M57" s="1"/>
      <c r="P57" s="330">
        <v>59.36</v>
      </c>
      <c r="Q57" s="184"/>
      <c r="R57" s="184"/>
      <c r="S57" s="331">
        <v>753</v>
      </c>
      <c r="T57" s="183"/>
      <c r="U57" s="320"/>
      <c r="V57" s="320"/>
      <c r="W57" s="320"/>
      <c r="X57" s="320"/>
      <c r="Y57" s="1"/>
      <c r="AB57" s="330">
        <v>43.09</v>
      </c>
      <c r="AC57" s="184"/>
      <c r="AD57" s="184"/>
      <c r="AE57" s="331">
        <v>1442</v>
      </c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93.47</v>
      </c>
      <c r="E58" s="184"/>
      <c r="F58" s="184"/>
      <c r="G58" s="331">
        <v>387</v>
      </c>
      <c r="H58" s="183"/>
      <c r="I58" s="320"/>
      <c r="J58" s="320"/>
      <c r="K58" s="320"/>
      <c r="L58" s="320"/>
      <c r="M58" s="1"/>
      <c r="P58" s="330">
        <v>57.78</v>
      </c>
      <c r="Q58" s="184"/>
      <c r="R58" s="184"/>
      <c r="S58" s="331">
        <v>742</v>
      </c>
      <c r="T58" s="183"/>
      <c r="U58" s="320"/>
      <c r="V58" s="320"/>
      <c r="W58" s="320"/>
      <c r="X58" s="320"/>
      <c r="Y58" s="1"/>
      <c r="AB58" s="330">
        <v>42.05</v>
      </c>
      <c r="AC58" s="184"/>
      <c r="AD58" s="184"/>
      <c r="AE58" s="331">
        <v>1585</v>
      </c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93.67</v>
      </c>
      <c r="E59" s="184"/>
      <c r="F59" s="184"/>
      <c r="G59" s="331">
        <v>391</v>
      </c>
      <c r="H59" s="183"/>
      <c r="I59" s="320"/>
      <c r="J59" s="320"/>
      <c r="K59" s="320"/>
      <c r="L59" s="320"/>
      <c r="M59" s="1"/>
      <c r="P59" s="330">
        <v>61.82</v>
      </c>
      <c r="Q59" s="184"/>
      <c r="R59" s="184"/>
      <c r="S59" s="331">
        <v>560</v>
      </c>
      <c r="T59" s="183"/>
      <c r="U59" s="320"/>
      <c r="V59" s="320"/>
      <c r="W59" s="320"/>
      <c r="X59" s="320"/>
      <c r="Y59" s="1"/>
      <c r="AB59" s="330">
        <v>41.34</v>
      </c>
      <c r="AC59" s="184"/>
      <c r="AD59" s="184"/>
      <c r="AE59" s="331">
        <v>1539</v>
      </c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30">
        <v>92.88</v>
      </c>
      <c r="E60" s="184"/>
      <c r="F60" s="184"/>
      <c r="G60" s="331">
        <v>297</v>
      </c>
      <c r="H60" s="183"/>
      <c r="I60" s="320"/>
      <c r="J60" s="319">
        <v>94.05</v>
      </c>
      <c r="K60" s="184"/>
      <c r="L60" s="184"/>
      <c r="M60" s="324">
        <v>1604</v>
      </c>
      <c r="P60" s="330">
        <v>59.53</v>
      </c>
      <c r="Q60" s="184"/>
      <c r="R60" s="184"/>
      <c r="S60" s="331">
        <v>686</v>
      </c>
      <c r="T60" s="183"/>
      <c r="U60" s="320"/>
      <c r="V60" s="319">
        <v>59.64</v>
      </c>
      <c r="W60" s="184"/>
      <c r="X60" s="184"/>
      <c r="Y60" s="324">
        <v>3077</v>
      </c>
      <c r="AB60" s="330">
        <v>41.81</v>
      </c>
      <c r="AC60" s="184"/>
      <c r="AD60" s="184"/>
      <c r="AE60" s="331">
        <v>988</v>
      </c>
      <c r="AF60" s="183"/>
      <c r="AG60" s="320"/>
      <c r="AH60" s="319">
        <v>41.97</v>
      </c>
      <c r="AI60" s="184"/>
      <c r="AJ60" s="184"/>
      <c r="AK60" s="324">
        <v>6223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5"/>
      <c r="D62" s="320">
        <f>SUMPRODUCT(D9:D60,G9:G60)/SUM(G9:G60)</f>
        <v>111.53243535237333</v>
      </c>
      <c r="E62" s="320"/>
      <c r="F62" s="320"/>
      <c r="G62" s="1">
        <f>SUM(G9:G60)</f>
        <v>19993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67.932681429433273</v>
      </c>
      <c r="Q62" s="320"/>
      <c r="R62" s="320"/>
      <c r="S62" s="1">
        <f>SUM(S9:S60)</f>
        <v>28179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49.897423975800237</v>
      </c>
      <c r="AC62" s="320"/>
      <c r="AD62" s="320"/>
      <c r="AE62" s="1">
        <f>SUM(AE9:AE60)</f>
        <v>68761</v>
      </c>
      <c r="AF62" s="183"/>
      <c r="AG62" s="320"/>
      <c r="AH62" s="320"/>
      <c r="AI62" s="320"/>
      <c r="AJ62" s="320"/>
      <c r="AK62" s="1"/>
    </row>
    <row r="63" spans="2:37" ht="12.75" customHeight="1">
      <c r="B63" s="176">
        <v>2012</v>
      </c>
      <c r="C63" s="5"/>
      <c r="D63" s="320">
        <v>95.729471838313017</v>
      </c>
      <c r="E63" s="320"/>
      <c r="F63" s="320"/>
      <c r="G63" s="1">
        <v>18040.29</v>
      </c>
      <c r="H63" s="183"/>
      <c r="I63" s="320"/>
      <c r="J63" s="320"/>
      <c r="K63" s="320"/>
      <c r="L63" s="320"/>
      <c r="M63" s="1"/>
      <c r="N63" s="6"/>
      <c r="O63" s="6"/>
      <c r="P63" s="320">
        <v>69.765489441541817</v>
      </c>
      <c r="Q63" s="320"/>
      <c r="R63" s="320"/>
      <c r="S63" s="1">
        <v>30102.880000000001</v>
      </c>
      <c r="T63" s="183"/>
      <c r="U63" s="320"/>
      <c r="V63" s="320"/>
      <c r="W63" s="320"/>
      <c r="X63" s="320"/>
      <c r="Y63" s="1"/>
      <c r="Z63" s="6"/>
      <c r="AA63" s="6"/>
      <c r="AB63" s="320">
        <v>51.683655783775201</v>
      </c>
      <c r="AC63" s="320"/>
      <c r="AD63" s="320"/>
      <c r="AE63" s="1">
        <v>60624.788999999997</v>
      </c>
      <c r="AF63" s="183"/>
      <c r="AG63" s="320"/>
      <c r="AH63" s="320"/>
      <c r="AI63" s="320"/>
      <c r="AJ63" s="320"/>
      <c r="AK63" s="1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355</v>
      </c>
      <c r="J65" s="183"/>
      <c r="K65" s="183"/>
      <c r="M65" s="183"/>
      <c r="N65" s="183"/>
      <c r="O65" s="183"/>
      <c r="V65" s="183"/>
      <c r="W65" s="183"/>
      <c r="Y65" s="1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72</v>
      </c>
      <c r="J67" s="183"/>
      <c r="K67" s="183"/>
      <c r="M67" s="183"/>
      <c r="N67" s="183"/>
      <c r="O67" s="183"/>
      <c r="V67" s="183"/>
      <c r="W67" s="183"/>
      <c r="Y67" s="1"/>
      <c r="Z67" s="183"/>
      <c r="AA67" s="183"/>
      <c r="AH67" s="183"/>
      <c r="AI67" s="183"/>
      <c r="AK67" s="183"/>
      <c r="AL67" s="183"/>
    </row>
    <row r="68" spans="2:38"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scale="98" orientation="portrait" r:id="rId1"/>
  <headerFooter>
    <oddFooter>&amp;C&amp;"Arial,Regular"&amp;9 62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N71"/>
  <sheetViews>
    <sheetView zoomScaleNormal="100" workbookViewId="0">
      <selection activeCell="J62" sqref="J62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6.75" style="2" customWidth="1"/>
    <col min="8" max="8" width="1.25" style="2" customWidth="1"/>
    <col min="9" max="9" width="0.75" style="2" customWidth="1"/>
    <col min="10" max="10" width="6" style="2" customWidth="1"/>
    <col min="11" max="12" width="0.75" style="2" customWidth="1"/>
    <col min="13" max="13" width="4.875" style="2" customWidth="1"/>
    <col min="14" max="14" width="1.25" style="2" customWidth="1"/>
    <col min="15" max="15" width="0.75" style="2" customWidth="1"/>
    <col min="16" max="16" width="5.375" style="2" customWidth="1"/>
    <col min="17" max="17" width="1.125" style="2" customWidth="1"/>
    <col min="18" max="18" width="0.75" style="2" customWidth="1"/>
    <col min="19" max="19" width="5.375" style="2" customWidth="1"/>
    <col min="20" max="20" width="1.25" style="2" customWidth="1"/>
    <col min="21" max="21" width="0.75" style="2" customWidth="1"/>
    <col min="22" max="22" width="5.5" style="2" customWidth="1"/>
    <col min="23" max="24" width="0.75" style="2" customWidth="1"/>
    <col min="25" max="25" width="4.875" style="2" customWidth="1"/>
    <col min="26" max="26" width="1.25" style="2" customWidth="1"/>
    <col min="27" max="27" width="0.75" style="2" customWidth="1"/>
    <col min="28" max="28" width="5.375" style="2" customWidth="1"/>
    <col min="29" max="29" width="1.125" style="2" customWidth="1"/>
    <col min="30" max="30" width="0.75" style="2" customWidth="1"/>
    <col min="31" max="31" width="5.375" style="2" customWidth="1"/>
    <col min="32" max="32" width="1.25" style="2" customWidth="1"/>
    <col min="33" max="33" width="0.75" style="2" customWidth="1"/>
    <col min="34" max="34" width="6" style="2" customWidth="1"/>
    <col min="35" max="36" width="0.75" style="2" customWidth="1"/>
    <col min="37" max="37" width="4.875" style="2" customWidth="1"/>
    <col min="38" max="38" width="1.125" style="2" customWidth="1"/>
    <col min="39" max="16384" width="9" style="2"/>
  </cols>
  <sheetData>
    <row r="2" spans="2:40">
      <c r="D2" s="2" t="s">
        <v>358</v>
      </c>
    </row>
    <row r="3" spans="2:40">
      <c r="D3" s="2" t="s">
        <v>326</v>
      </c>
    </row>
    <row r="4" spans="2:40">
      <c r="D4" s="2" t="s">
        <v>357</v>
      </c>
    </row>
    <row r="5" spans="2:40" ht="5.25" customHeight="1">
      <c r="M5" s="19"/>
      <c r="N5" s="19"/>
      <c r="O5" s="19"/>
      <c r="Y5" s="19"/>
      <c r="Z5" s="19"/>
      <c r="AA5" s="19"/>
      <c r="AK5" s="19"/>
      <c r="AL5" s="19"/>
    </row>
    <row r="6" spans="2:40" ht="12.75" customHeight="1">
      <c r="D6" s="351" t="s">
        <v>308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20"/>
      <c r="P6" s="351" t="s">
        <v>315</v>
      </c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20"/>
      <c r="AB6" s="161" t="s">
        <v>346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40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63" t="s">
        <v>215</v>
      </c>
      <c r="Q7" s="163"/>
      <c r="R7" s="162"/>
      <c r="S7" s="163" t="s">
        <v>289</v>
      </c>
      <c r="T7" s="163"/>
      <c r="U7" s="162"/>
      <c r="V7" s="352" t="s">
        <v>217</v>
      </c>
      <c r="W7" s="352"/>
      <c r="X7" s="162"/>
      <c r="Y7" s="163" t="s">
        <v>289</v>
      </c>
      <c r="Z7" s="163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40" s="345" customFormat="1" ht="2.25" customHeight="1">
      <c r="E8" s="346"/>
      <c r="F8" s="346"/>
      <c r="G8" s="346"/>
      <c r="H8" s="346"/>
      <c r="I8" s="346"/>
      <c r="J8" s="346"/>
      <c r="K8" s="346"/>
      <c r="L8" s="346"/>
      <c r="Q8" s="346"/>
      <c r="R8" s="346"/>
      <c r="S8" s="346"/>
      <c r="T8" s="346"/>
      <c r="U8" s="346"/>
      <c r="V8" s="346"/>
      <c r="W8" s="346"/>
      <c r="X8" s="346"/>
      <c r="AC8" s="346"/>
      <c r="AD8" s="346"/>
      <c r="AE8" s="346"/>
      <c r="AF8" s="346"/>
      <c r="AG8" s="346"/>
      <c r="AH8" s="346"/>
      <c r="AI8" s="346"/>
      <c r="AJ8" s="346"/>
    </row>
    <row r="9" spans="2:40">
      <c r="B9" s="4">
        <v>41278</v>
      </c>
      <c r="C9" s="4"/>
      <c r="D9" s="319">
        <v>63.24</v>
      </c>
      <c r="E9" s="184"/>
      <c r="F9" s="184"/>
      <c r="G9" s="324">
        <v>426</v>
      </c>
      <c r="H9" s="183"/>
      <c r="I9" s="320"/>
      <c r="J9" s="323"/>
      <c r="K9" s="3"/>
      <c r="L9" s="320"/>
      <c r="M9" s="1"/>
      <c r="P9" s="319">
        <v>78.14</v>
      </c>
      <c r="Q9" s="184"/>
      <c r="R9" s="184"/>
      <c r="S9" s="324">
        <v>290</v>
      </c>
      <c r="T9" s="183"/>
      <c r="U9" s="320"/>
      <c r="V9" s="323"/>
      <c r="W9" s="3"/>
      <c r="X9" s="320"/>
      <c r="Y9" s="1"/>
      <c r="AB9" s="319">
        <v>128.19999999999999</v>
      </c>
      <c r="AC9" s="184"/>
      <c r="AD9" s="184"/>
      <c r="AE9" s="324">
        <v>414</v>
      </c>
      <c r="AF9" s="183"/>
      <c r="AG9" s="320"/>
      <c r="AH9" s="323"/>
      <c r="AI9" s="3"/>
      <c r="AJ9" s="320"/>
      <c r="AK9" s="1"/>
      <c r="AN9" s="328"/>
    </row>
    <row r="10" spans="2:40" ht="12.75" customHeight="1">
      <c r="B10" s="4">
        <f t="shared" ref="B10:B16" si="0">B9+7</f>
        <v>41285</v>
      </c>
      <c r="C10" s="4"/>
      <c r="D10" s="319">
        <v>57.87</v>
      </c>
      <c r="E10" s="184"/>
      <c r="F10" s="184"/>
      <c r="G10" s="324">
        <v>895</v>
      </c>
      <c r="H10" s="183"/>
      <c r="I10" s="320"/>
      <c r="J10" s="323"/>
      <c r="K10" s="3"/>
      <c r="L10" s="320"/>
      <c r="M10" s="1"/>
      <c r="P10" s="319">
        <v>81.349999999999994</v>
      </c>
      <c r="Q10" s="184"/>
      <c r="R10" s="184"/>
      <c r="S10" s="324">
        <v>354</v>
      </c>
      <c r="T10" s="183"/>
      <c r="U10" s="320"/>
      <c r="V10" s="323"/>
      <c r="W10" s="3"/>
      <c r="X10" s="320"/>
      <c r="Y10" s="1"/>
      <c r="AB10" s="319">
        <v>126.77</v>
      </c>
      <c r="AC10" s="184"/>
      <c r="AD10" s="184"/>
      <c r="AE10" s="324">
        <v>474</v>
      </c>
      <c r="AF10" s="183"/>
      <c r="AG10" s="320"/>
      <c r="AH10" s="323"/>
      <c r="AI10" s="3"/>
      <c r="AJ10" s="320"/>
      <c r="AK10" s="1"/>
      <c r="AN10" s="328"/>
    </row>
    <row r="11" spans="2:40">
      <c r="B11" s="4">
        <f t="shared" si="0"/>
        <v>41292</v>
      </c>
      <c r="C11" s="4"/>
      <c r="D11" s="319">
        <v>58.5</v>
      </c>
      <c r="E11" s="184"/>
      <c r="F11" s="184"/>
      <c r="G11" s="324">
        <v>653</v>
      </c>
      <c r="H11" s="183"/>
      <c r="I11" s="320"/>
      <c r="J11" s="323"/>
      <c r="K11" s="3"/>
      <c r="L11" s="320"/>
      <c r="M11" s="1"/>
      <c r="P11" s="319">
        <v>81.709999999999994</v>
      </c>
      <c r="Q11" s="184"/>
      <c r="R11" s="184"/>
      <c r="S11" s="324">
        <v>258</v>
      </c>
      <c r="T11" s="183"/>
      <c r="U11" s="320"/>
      <c r="V11" s="323"/>
      <c r="W11" s="3"/>
      <c r="X11" s="320"/>
      <c r="Y11" s="1"/>
      <c r="AB11" s="319">
        <v>128.09</v>
      </c>
      <c r="AC11" s="184"/>
      <c r="AD11" s="184"/>
      <c r="AE11" s="324">
        <v>427</v>
      </c>
      <c r="AF11" s="183"/>
      <c r="AG11" s="320"/>
      <c r="AH11" s="323"/>
      <c r="AI11" s="3"/>
      <c r="AJ11" s="320"/>
      <c r="AK11" s="1"/>
      <c r="AN11" s="328"/>
    </row>
    <row r="12" spans="2:40">
      <c r="B12" s="4">
        <f t="shared" si="0"/>
        <v>41299</v>
      </c>
      <c r="C12" s="4"/>
      <c r="D12" s="319">
        <v>61.58</v>
      </c>
      <c r="E12" s="184"/>
      <c r="F12" s="184"/>
      <c r="G12" s="324">
        <v>433</v>
      </c>
      <c r="H12" s="183"/>
      <c r="I12" s="320"/>
      <c r="J12" s="319">
        <v>59.44</v>
      </c>
      <c r="K12" s="184"/>
      <c r="L12" s="184"/>
      <c r="M12" s="324">
        <v>2788</v>
      </c>
      <c r="P12" s="319">
        <v>80.540000000000006</v>
      </c>
      <c r="Q12" s="184"/>
      <c r="R12" s="184"/>
      <c r="S12" s="324">
        <v>204</v>
      </c>
      <c r="T12" s="183"/>
      <c r="U12" s="320"/>
      <c r="V12" s="319">
        <v>80.87</v>
      </c>
      <c r="W12" s="184"/>
      <c r="X12" s="184"/>
      <c r="Y12" s="324">
        <v>1247</v>
      </c>
      <c r="AB12" s="319">
        <v>130</v>
      </c>
      <c r="AC12" s="184"/>
      <c r="AD12" s="184"/>
      <c r="AE12" s="324">
        <v>390</v>
      </c>
      <c r="AF12" s="183"/>
      <c r="AG12" s="320"/>
      <c r="AH12" s="319">
        <v>128.29</v>
      </c>
      <c r="AI12" s="184"/>
      <c r="AJ12" s="184"/>
      <c r="AK12" s="324">
        <v>1984</v>
      </c>
      <c r="AN12" s="328"/>
    </row>
    <row r="13" spans="2:40">
      <c r="B13" s="4">
        <f t="shared" si="0"/>
        <v>41306</v>
      </c>
      <c r="C13" s="4"/>
      <c r="D13" s="319">
        <v>59.98</v>
      </c>
      <c r="E13" s="184"/>
      <c r="F13" s="184"/>
      <c r="G13" s="324">
        <v>548</v>
      </c>
      <c r="H13" s="183"/>
      <c r="I13" s="320"/>
      <c r="J13" s="320"/>
      <c r="K13" s="320"/>
      <c r="L13" s="320"/>
      <c r="M13" s="1"/>
      <c r="P13" s="319">
        <v>82.19</v>
      </c>
      <c r="Q13" s="184"/>
      <c r="R13" s="184"/>
      <c r="S13" s="324">
        <v>259</v>
      </c>
      <c r="T13" s="183"/>
      <c r="U13" s="320"/>
      <c r="V13" s="320"/>
      <c r="W13" s="320"/>
      <c r="X13" s="320"/>
      <c r="Y13" s="1"/>
      <c r="AB13" s="319">
        <v>129.29</v>
      </c>
      <c r="AC13" s="184"/>
      <c r="AD13" s="184"/>
      <c r="AE13" s="324">
        <v>427</v>
      </c>
      <c r="AF13" s="183"/>
      <c r="AG13" s="320"/>
      <c r="AH13" s="320"/>
      <c r="AI13" s="320"/>
      <c r="AJ13" s="320"/>
      <c r="AK13" s="1"/>
      <c r="AN13" s="328"/>
    </row>
    <row r="14" spans="2:40">
      <c r="B14" s="4">
        <f t="shared" si="0"/>
        <v>41313</v>
      </c>
      <c r="C14" s="4"/>
      <c r="D14" s="319">
        <v>61.89</v>
      </c>
      <c r="E14" s="184"/>
      <c r="F14" s="184"/>
      <c r="G14" s="324">
        <v>585</v>
      </c>
      <c r="H14" s="183"/>
      <c r="I14" s="320"/>
      <c r="J14" s="320"/>
      <c r="K14" s="320"/>
      <c r="L14" s="320"/>
      <c r="M14" s="1"/>
      <c r="P14" s="319">
        <v>76.36</v>
      </c>
      <c r="Q14" s="184"/>
      <c r="R14" s="184"/>
      <c r="S14" s="324">
        <v>364</v>
      </c>
      <c r="T14" s="183"/>
      <c r="U14" s="320"/>
      <c r="V14" s="320"/>
      <c r="W14" s="320"/>
      <c r="X14" s="320"/>
      <c r="Y14" s="1"/>
      <c r="AB14" s="319">
        <v>130.38</v>
      </c>
      <c r="AC14" s="184"/>
      <c r="AD14" s="184"/>
      <c r="AE14" s="324">
        <v>431</v>
      </c>
      <c r="AF14" s="183"/>
      <c r="AG14" s="320"/>
      <c r="AH14" s="320"/>
      <c r="AI14" s="320"/>
      <c r="AJ14" s="320"/>
      <c r="AK14" s="1"/>
      <c r="AN14" s="328"/>
    </row>
    <row r="15" spans="2:40">
      <c r="B15" s="4">
        <f t="shared" si="0"/>
        <v>41320</v>
      </c>
      <c r="C15" s="4"/>
      <c r="D15" s="319">
        <v>63.28</v>
      </c>
      <c r="E15" s="184"/>
      <c r="F15" s="184"/>
      <c r="G15" s="324">
        <v>465</v>
      </c>
      <c r="H15" s="183"/>
      <c r="I15" s="320"/>
      <c r="J15" s="320"/>
      <c r="K15" s="320"/>
      <c r="L15" s="320"/>
      <c r="M15" s="1"/>
      <c r="P15" s="319">
        <v>81.09</v>
      </c>
      <c r="Q15" s="184"/>
      <c r="R15" s="184"/>
      <c r="S15" s="324">
        <v>390</v>
      </c>
      <c r="T15" s="183"/>
      <c r="U15" s="320"/>
      <c r="V15" s="320"/>
      <c r="W15" s="320"/>
      <c r="X15" s="320"/>
      <c r="Y15" s="1"/>
      <c r="AB15" s="319">
        <v>130.97999999999999</v>
      </c>
      <c r="AC15" s="184"/>
      <c r="AD15" s="184"/>
      <c r="AE15" s="324">
        <v>415</v>
      </c>
      <c r="AF15" s="183"/>
      <c r="AG15" s="320"/>
      <c r="AH15" s="320"/>
      <c r="AI15" s="320"/>
      <c r="AJ15" s="320"/>
      <c r="AK15" s="1"/>
      <c r="AN15" s="328"/>
    </row>
    <row r="16" spans="2:40">
      <c r="B16" s="4">
        <f t="shared" si="0"/>
        <v>41327</v>
      </c>
      <c r="C16" s="4"/>
      <c r="D16" s="319">
        <v>62.8</v>
      </c>
      <c r="E16" s="184"/>
      <c r="F16" s="184"/>
      <c r="G16" s="324">
        <v>582</v>
      </c>
      <c r="H16" s="183"/>
      <c r="I16" s="320"/>
      <c r="J16" s="319">
        <v>62.59</v>
      </c>
      <c r="K16" s="184"/>
      <c r="L16" s="184"/>
      <c r="M16" s="324">
        <v>2134</v>
      </c>
      <c r="P16" s="319">
        <v>77.239999999999995</v>
      </c>
      <c r="Q16" s="184"/>
      <c r="R16" s="184"/>
      <c r="S16" s="324">
        <v>345</v>
      </c>
      <c r="T16" s="183"/>
      <c r="U16" s="320"/>
      <c r="V16" s="319">
        <v>78.64</v>
      </c>
      <c r="W16" s="184"/>
      <c r="X16" s="184"/>
      <c r="Y16" s="324">
        <v>1396</v>
      </c>
      <c r="AB16" s="319">
        <v>130.97999999999999</v>
      </c>
      <c r="AC16" s="184"/>
      <c r="AD16" s="184"/>
      <c r="AE16" s="324">
        <v>464</v>
      </c>
      <c r="AF16" s="183"/>
      <c r="AG16" s="320"/>
      <c r="AH16" s="319">
        <v>130.91</v>
      </c>
      <c r="AI16" s="184"/>
      <c r="AJ16" s="184"/>
      <c r="AK16" s="324">
        <v>1755</v>
      </c>
      <c r="AN16" s="328"/>
    </row>
    <row r="17" spans="2:40">
      <c r="B17" s="4">
        <f>B16+7</f>
        <v>41334</v>
      </c>
      <c r="C17" s="4"/>
      <c r="D17" s="319">
        <v>62.84</v>
      </c>
      <c r="E17" s="184"/>
      <c r="F17" s="184"/>
      <c r="G17" s="324">
        <v>490</v>
      </c>
      <c r="H17" s="183"/>
      <c r="I17" s="320"/>
      <c r="J17" s="320"/>
      <c r="K17" s="320"/>
      <c r="L17" s="320"/>
      <c r="M17" s="1"/>
      <c r="P17" s="319">
        <v>77.459999999999994</v>
      </c>
      <c r="Q17" s="184"/>
      <c r="R17" s="184"/>
      <c r="S17" s="324">
        <v>337</v>
      </c>
      <c r="T17" s="183"/>
      <c r="U17" s="320"/>
      <c r="V17" s="320"/>
      <c r="W17" s="320"/>
      <c r="X17" s="320"/>
      <c r="Y17" s="1"/>
      <c r="AB17" s="319">
        <v>131.71</v>
      </c>
      <c r="AC17" s="184"/>
      <c r="AD17" s="184"/>
      <c r="AE17" s="324">
        <v>455</v>
      </c>
      <c r="AF17" s="183"/>
      <c r="AG17" s="320"/>
      <c r="AH17" s="320"/>
      <c r="AI17" s="320"/>
      <c r="AJ17" s="320"/>
      <c r="AK17" s="1"/>
      <c r="AN17" s="328"/>
    </row>
    <row r="18" spans="2:40">
      <c r="B18" s="4">
        <f t="shared" ref="B18:B60" si="1">B17+7</f>
        <v>41341</v>
      </c>
      <c r="C18" s="4"/>
      <c r="D18" s="319">
        <v>62.38</v>
      </c>
      <c r="E18" s="184"/>
      <c r="F18" s="184"/>
      <c r="G18" s="324">
        <v>694</v>
      </c>
      <c r="H18" s="183"/>
      <c r="I18" s="320"/>
      <c r="J18" s="320"/>
      <c r="K18" s="320"/>
      <c r="L18" s="320"/>
      <c r="M18" s="1"/>
      <c r="P18" s="319">
        <v>74.37</v>
      </c>
      <c r="Q18" s="184"/>
      <c r="R18" s="184"/>
      <c r="S18" s="324">
        <v>323</v>
      </c>
      <c r="T18" s="183"/>
      <c r="U18" s="320"/>
      <c r="V18" s="320"/>
      <c r="W18" s="320"/>
      <c r="X18" s="320"/>
      <c r="Y18" s="1"/>
      <c r="AB18" s="319">
        <v>131.41999999999999</v>
      </c>
      <c r="AC18" s="184"/>
      <c r="AD18" s="184"/>
      <c r="AE18" s="324">
        <v>437</v>
      </c>
      <c r="AF18" s="183"/>
      <c r="AG18" s="320"/>
      <c r="AH18" s="320"/>
      <c r="AI18" s="320"/>
      <c r="AJ18" s="320"/>
      <c r="AK18" s="1"/>
      <c r="AN18" s="328"/>
    </row>
    <row r="19" spans="2:40" ht="12.75" customHeight="1">
      <c r="B19" s="4">
        <f t="shared" si="1"/>
        <v>41348</v>
      </c>
      <c r="C19" s="4"/>
      <c r="D19" s="319">
        <v>63.69</v>
      </c>
      <c r="E19" s="184"/>
      <c r="F19" s="184"/>
      <c r="G19" s="324">
        <v>634</v>
      </c>
      <c r="H19" s="183"/>
      <c r="I19" s="320"/>
      <c r="J19" s="320"/>
      <c r="K19" s="320"/>
      <c r="L19" s="320"/>
      <c r="M19" s="1"/>
      <c r="P19" s="319">
        <v>82.9</v>
      </c>
      <c r="Q19" s="184"/>
      <c r="R19" s="184"/>
      <c r="S19" s="324">
        <v>257</v>
      </c>
      <c r="T19" s="183"/>
      <c r="U19" s="320"/>
      <c r="V19" s="320"/>
      <c r="W19" s="320"/>
      <c r="X19" s="320"/>
      <c r="Y19" s="1"/>
      <c r="AB19" s="319">
        <v>132.1</v>
      </c>
      <c r="AC19" s="184"/>
      <c r="AD19" s="184"/>
      <c r="AE19" s="324">
        <v>424</v>
      </c>
      <c r="AF19" s="183"/>
      <c r="AG19" s="320"/>
      <c r="AH19" s="320"/>
      <c r="AI19" s="320"/>
      <c r="AJ19" s="320"/>
      <c r="AK19" s="1"/>
      <c r="AN19" s="328"/>
    </row>
    <row r="20" spans="2:40">
      <c r="B20" s="4">
        <f t="shared" si="1"/>
        <v>41355</v>
      </c>
      <c r="C20" s="4"/>
      <c r="D20" s="319">
        <v>67.47</v>
      </c>
      <c r="E20" s="184"/>
      <c r="F20" s="184"/>
      <c r="G20" s="324">
        <v>397</v>
      </c>
      <c r="H20" s="183"/>
      <c r="I20" s="320"/>
      <c r="J20" s="320"/>
      <c r="K20" s="320"/>
      <c r="L20" s="320"/>
      <c r="M20" s="1"/>
      <c r="P20" s="319">
        <v>84.42</v>
      </c>
      <c r="Q20" s="184"/>
      <c r="R20" s="184"/>
      <c r="S20" s="324">
        <v>249</v>
      </c>
      <c r="T20" s="183"/>
      <c r="U20" s="320"/>
      <c r="V20" s="320"/>
      <c r="W20" s="320"/>
      <c r="X20" s="320"/>
      <c r="Y20" s="1"/>
      <c r="AB20" s="319">
        <v>133.30000000000001</v>
      </c>
      <c r="AC20" s="184"/>
      <c r="AD20" s="184"/>
      <c r="AE20" s="324">
        <v>490</v>
      </c>
      <c r="AF20" s="183"/>
      <c r="AG20" s="320"/>
      <c r="AH20" s="320"/>
      <c r="AI20" s="320"/>
      <c r="AJ20" s="320"/>
      <c r="AK20" s="1"/>
      <c r="AN20" s="328"/>
    </row>
    <row r="21" spans="2:40">
      <c r="B21" s="4">
        <f t="shared" si="1"/>
        <v>41362</v>
      </c>
      <c r="C21" s="4"/>
      <c r="D21" s="319">
        <v>67.22</v>
      </c>
      <c r="E21" s="184"/>
      <c r="F21" s="184"/>
      <c r="G21" s="324">
        <v>537</v>
      </c>
      <c r="H21" s="183"/>
      <c r="I21" s="320"/>
      <c r="J21" s="319">
        <v>64.83</v>
      </c>
      <c r="K21" s="184"/>
      <c r="L21" s="184"/>
      <c r="M21" s="324">
        <v>2333</v>
      </c>
      <c r="P21" s="319">
        <v>85.05</v>
      </c>
      <c r="Q21" s="184"/>
      <c r="R21" s="184"/>
      <c r="S21" s="324">
        <v>175</v>
      </c>
      <c r="T21" s="183"/>
      <c r="U21" s="320"/>
      <c r="V21" s="319">
        <v>80.19</v>
      </c>
      <c r="W21" s="184"/>
      <c r="X21" s="184"/>
      <c r="Y21" s="324">
        <v>1091</v>
      </c>
      <c r="AB21" s="319">
        <v>134.08000000000001</v>
      </c>
      <c r="AC21" s="184"/>
      <c r="AD21" s="184"/>
      <c r="AE21" s="324">
        <v>382</v>
      </c>
      <c r="AF21" s="183"/>
      <c r="AG21" s="320"/>
      <c r="AH21" s="319">
        <v>132.69999999999999</v>
      </c>
      <c r="AI21" s="184"/>
      <c r="AJ21" s="184"/>
      <c r="AK21" s="324">
        <v>1822</v>
      </c>
      <c r="AN21" s="328"/>
    </row>
    <row r="22" spans="2:40">
      <c r="B22" s="4">
        <f t="shared" si="1"/>
        <v>41369</v>
      </c>
      <c r="C22" s="4"/>
      <c r="D22" s="319">
        <v>63.87</v>
      </c>
      <c r="E22" s="184"/>
      <c r="F22" s="184"/>
      <c r="G22" s="324">
        <v>575</v>
      </c>
      <c r="H22" s="183"/>
      <c r="I22" s="183"/>
      <c r="J22" s="183"/>
      <c r="K22" s="183"/>
      <c r="L22" s="183"/>
      <c r="M22" s="1"/>
      <c r="P22" s="319">
        <v>83.49</v>
      </c>
      <c r="Q22" s="184"/>
      <c r="R22" s="184"/>
      <c r="S22" s="324">
        <v>191</v>
      </c>
      <c r="T22" s="183"/>
      <c r="U22" s="183"/>
      <c r="V22" s="183"/>
      <c r="W22" s="183"/>
      <c r="X22" s="183"/>
      <c r="Y22" s="1"/>
      <c r="AB22" s="319">
        <v>133.6</v>
      </c>
      <c r="AC22" s="184"/>
      <c r="AD22" s="184"/>
      <c r="AE22" s="324">
        <v>472</v>
      </c>
      <c r="AF22" s="183"/>
      <c r="AG22" s="320"/>
      <c r="AH22" s="320"/>
      <c r="AI22" s="320"/>
      <c r="AJ22" s="320"/>
      <c r="AK22" s="1"/>
      <c r="AN22" s="328"/>
    </row>
    <row r="23" spans="2:40">
      <c r="B23" s="4">
        <f t="shared" si="1"/>
        <v>41376</v>
      </c>
      <c r="C23" s="4"/>
      <c r="D23" s="319">
        <v>65.08</v>
      </c>
      <c r="E23" s="184"/>
      <c r="F23" s="184"/>
      <c r="G23" s="324">
        <v>527</v>
      </c>
      <c r="H23" s="183"/>
      <c r="I23" s="183"/>
      <c r="J23" s="183"/>
      <c r="K23" s="183"/>
      <c r="L23" s="183"/>
      <c r="M23" s="1"/>
      <c r="P23" s="319">
        <v>83.76</v>
      </c>
      <c r="Q23" s="184"/>
      <c r="R23" s="184"/>
      <c r="S23" s="324">
        <v>213</v>
      </c>
      <c r="T23" s="183"/>
      <c r="U23" s="183"/>
      <c r="V23" s="183"/>
      <c r="W23" s="183"/>
      <c r="X23" s="183"/>
      <c r="Y23" s="1"/>
      <c r="AB23" s="319">
        <v>132.63999999999999</v>
      </c>
      <c r="AC23" s="184"/>
      <c r="AD23" s="184"/>
      <c r="AE23" s="324">
        <v>516</v>
      </c>
      <c r="AF23" s="183"/>
      <c r="AG23" s="320"/>
      <c r="AH23" s="320"/>
      <c r="AI23" s="320"/>
      <c r="AJ23" s="320"/>
      <c r="AK23" s="1"/>
      <c r="AN23" s="328"/>
    </row>
    <row r="24" spans="2:40">
      <c r="B24" s="4">
        <f t="shared" si="1"/>
        <v>41383</v>
      </c>
      <c r="C24" s="4"/>
      <c r="D24" s="319">
        <v>68.23</v>
      </c>
      <c r="E24" s="184"/>
      <c r="F24" s="184"/>
      <c r="G24" s="324">
        <v>560</v>
      </c>
      <c r="H24" s="183"/>
      <c r="I24" s="320"/>
      <c r="J24" s="320"/>
      <c r="K24" s="320"/>
      <c r="L24" s="320"/>
      <c r="M24" s="1"/>
      <c r="P24" s="319">
        <v>85.81</v>
      </c>
      <c r="Q24" s="184"/>
      <c r="R24" s="184"/>
      <c r="S24" s="324">
        <v>284</v>
      </c>
      <c r="T24" s="183"/>
      <c r="U24" s="320"/>
      <c r="V24" s="320"/>
      <c r="W24" s="320"/>
      <c r="X24" s="320"/>
      <c r="Y24" s="1"/>
      <c r="AB24" s="319">
        <v>136.72999999999999</v>
      </c>
      <c r="AC24" s="184"/>
      <c r="AD24" s="184"/>
      <c r="AE24" s="324">
        <v>470</v>
      </c>
      <c r="AF24" s="183"/>
      <c r="AG24" s="320"/>
      <c r="AH24" s="320"/>
      <c r="AI24" s="320"/>
      <c r="AJ24" s="320"/>
      <c r="AK24" s="1"/>
      <c r="AN24" s="328"/>
    </row>
    <row r="25" spans="2:40">
      <c r="B25" s="4">
        <f t="shared" si="1"/>
        <v>41390</v>
      </c>
      <c r="C25" s="4"/>
      <c r="D25" s="319">
        <v>71.989999999999995</v>
      </c>
      <c r="E25" s="184"/>
      <c r="F25" s="184"/>
      <c r="G25" s="324">
        <v>454</v>
      </c>
      <c r="H25" s="183"/>
      <c r="I25" s="320"/>
      <c r="J25" s="319">
        <v>67.52</v>
      </c>
      <c r="K25" s="319"/>
      <c r="L25" s="319"/>
      <c r="M25" s="324">
        <v>2331</v>
      </c>
      <c r="P25" s="319">
        <v>85.98</v>
      </c>
      <c r="Q25" s="184"/>
      <c r="R25" s="184"/>
      <c r="S25" s="324">
        <v>237</v>
      </c>
      <c r="T25" s="183"/>
      <c r="U25" s="320"/>
      <c r="V25" s="319">
        <v>84.94</v>
      </c>
      <c r="W25" s="319"/>
      <c r="X25" s="319"/>
      <c r="Y25" s="324">
        <v>1021</v>
      </c>
      <c r="AB25" s="319">
        <v>138.80000000000001</v>
      </c>
      <c r="AC25" s="184"/>
      <c r="AD25" s="184"/>
      <c r="AE25" s="324">
        <v>430</v>
      </c>
      <c r="AF25" s="183"/>
      <c r="AG25" s="320"/>
      <c r="AH25" s="319">
        <v>135.69999999999999</v>
      </c>
      <c r="AI25" s="319"/>
      <c r="AJ25" s="319"/>
      <c r="AK25" s="324">
        <v>2079</v>
      </c>
    </row>
    <row r="26" spans="2:40">
      <c r="B26" s="4">
        <f t="shared" si="1"/>
        <v>41397</v>
      </c>
      <c r="C26" s="4"/>
      <c r="D26" s="319">
        <v>71.81</v>
      </c>
      <c r="E26" s="184"/>
      <c r="F26" s="184"/>
      <c r="G26" s="324">
        <v>485</v>
      </c>
      <c r="H26" s="183"/>
      <c r="I26" s="320"/>
      <c r="J26" s="320"/>
      <c r="K26" s="320"/>
      <c r="L26" s="320"/>
      <c r="M26" s="1"/>
      <c r="P26" s="319">
        <v>86.09</v>
      </c>
      <c r="Q26" s="184"/>
      <c r="R26" s="184"/>
      <c r="S26" s="324">
        <v>232</v>
      </c>
      <c r="T26" s="183"/>
      <c r="U26" s="320"/>
      <c r="V26" s="320"/>
      <c r="W26" s="320"/>
      <c r="X26" s="320"/>
      <c r="Y26" s="1"/>
      <c r="AB26" s="319">
        <v>139.97999999999999</v>
      </c>
      <c r="AC26" s="184"/>
      <c r="AD26" s="184"/>
      <c r="AE26" s="324">
        <v>438</v>
      </c>
      <c r="AF26" s="183"/>
      <c r="AG26" s="320"/>
      <c r="AH26" s="320"/>
      <c r="AI26" s="320"/>
      <c r="AJ26" s="320"/>
      <c r="AK26" s="1"/>
    </row>
    <row r="27" spans="2:40">
      <c r="B27" s="4">
        <f t="shared" si="1"/>
        <v>41404</v>
      </c>
      <c r="C27" s="4"/>
      <c r="D27" s="319">
        <v>69.66</v>
      </c>
      <c r="E27" s="184"/>
      <c r="F27" s="184"/>
      <c r="G27" s="324">
        <v>646</v>
      </c>
      <c r="H27" s="183"/>
      <c r="I27" s="320"/>
      <c r="J27" s="320"/>
      <c r="K27" s="320"/>
      <c r="L27" s="320"/>
      <c r="M27" s="1"/>
      <c r="P27" s="319">
        <v>87.23</v>
      </c>
      <c r="Q27" s="184"/>
      <c r="R27" s="184"/>
      <c r="S27" s="324">
        <v>304</v>
      </c>
      <c r="T27" s="183"/>
      <c r="U27" s="320"/>
      <c r="V27" s="320"/>
      <c r="W27" s="320"/>
      <c r="X27" s="320"/>
      <c r="Y27" s="1"/>
      <c r="AB27" s="319">
        <v>141.91</v>
      </c>
      <c r="AC27" s="184"/>
      <c r="AD27" s="184"/>
      <c r="AE27" s="324">
        <v>441</v>
      </c>
      <c r="AF27" s="183"/>
      <c r="AG27" s="320"/>
      <c r="AH27" s="320"/>
      <c r="AI27" s="320"/>
      <c r="AJ27" s="320"/>
      <c r="AK27" s="1"/>
    </row>
    <row r="28" spans="2:40">
      <c r="B28" s="4">
        <f t="shared" si="1"/>
        <v>41411</v>
      </c>
      <c r="C28" s="4"/>
      <c r="D28" s="319">
        <v>73.91</v>
      </c>
      <c r="E28" s="184"/>
      <c r="F28" s="184"/>
      <c r="G28" s="324">
        <v>556</v>
      </c>
      <c r="H28" s="183"/>
      <c r="I28" s="320"/>
      <c r="J28" s="320"/>
      <c r="K28" s="320"/>
      <c r="L28" s="320"/>
      <c r="M28" s="1"/>
      <c r="P28" s="319">
        <v>87.95</v>
      </c>
      <c r="Q28" s="184"/>
      <c r="R28" s="184"/>
      <c r="S28" s="324">
        <v>324</v>
      </c>
      <c r="T28" s="183"/>
      <c r="U28" s="320"/>
      <c r="V28" s="320"/>
      <c r="W28" s="320"/>
      <c r="X28" s="320"/>
      <c r="Y28" s="1"/>
      <c r="AB28" s="319">
        <v>143.53</v>
      </c>
      <c r="AC28" s="184"/>
      <c r="AD28" s="184"/>
      <c r="AE28" s="324">
        <v>464</v>
      </c>
      <c r="AF28" s="183"/>
      <c r="AG28" s="320"/>
      <c r="AH28" s="320"/>
      <c r="AI28" s="320"/>
      <c r="AJ28" s="320"/>
      <c r="AK28" s="1"/>
    </row>
    <row r="29" spans="2:40">
      <c r="B29" s="4">
        <f t="shared" si="1"/>
        <v>41418</v>
      </c>
      <c r="C29" s="4"/>
      <c r="D29" s="319">
        <v>70.31</v>
      </c>
      <c r="E29" s="184"/>
      <c r="F29" s="184"/>
      <c r="G29" s="324">
        <v>490</v>
      </c>
      <c r="H29" s="183"/>
      <c r="I29" s="320"/>
      <c r="J29" s="320"/>
      <c r="K29" s="320"/>
      <c r="L29" s="320"/>
      <c r="M29" s="1"/>
      <c r="P29" s="319">
        <v>88.11</v>
      </c>
      <c r="Q29" s="184"/>
      <c r="R29" s="184"/>
      <c r="S29" s="324">
        <v>278</v>
      </c>
      <c r="T29" s="183"/>
      <c r="U29" s="320"/>
      <c r="V29" s="320"/>
      <c r="W29" s="320"/>
      <c r="X29" s="320"/>
      <c r="Y29" s="1"/>
      <c r="AB29" s="319">
        <v>145.77000000000001</v>
      </c>
      <c r="AC29" s="184"/>
      <c r="AD29" s="184"/>
      <c r="AE29" s="324">
        <v>409</v>
      </c>
      <c r="AF29" s="183"/>
      <c r="AG29" s="320"/>
      <c r="AH29" s="320"/>
      <c r="AI29" s="320"/>
      <c r="AJ29" s="320"/>
      <c r="AK29" s="1"/>
    </row>
    <row r="30" spans="2:40">
      <c r="B30" s="4">
        <f t="shared" si="1"/>
        <v>41425</v>
      </c>
      <c r="C30" s="4"/>
      <c r="D30" s="319">
        <v>72.8</v>
      </c>
      <c r="E30" s="184"/>
      <c r="F30" s="184"/>
      <c r="G30" s="324">
        <v>360</v>
      </c>
      <c r="H30" s="183"/>
      <c r="I30" s="320"/>
      <c r="J30" s="319">
        <v>71.540000000000006</v>
      </c>
      <c r="K30" s="184"/>
      <c r="L30" s="184"/>
      <c r="M30" s="324">
        <v>2322</v>
      </c>
      <c r="P30" s="319">
        <v>86.67</v>
      </c>
      <c r="Q30" s="184"/>
      <c r="R30" s="184"/>
      <c r="S30" s="324">
        <v>185</v>
      </c>
      <c r="T30" s="183"/>
      <c r="U30" s="320"/>
      <c r="V30" s="319">
        <v>87.47</v>
      </c>
      <c r="W30" s="184"/>
      <c r="X30" s="184"/>
      <c r="Y30" s="324">
        <v>1229</v>
      </c>
      <c r="AB30" s="319">
        <v>145.72999999999999</v>
      </c>
      <c r="AC30" s="184"/>
      <c r="AD30" s="184"/>
      <c r="AE30" s="324">
        <v>376</v>
      </c>
      <c r="AF30" s="183"/>
      <c r="AG30" s="320"/>
      <c r="AH30" s="319">
        <v>143.63999999999999</v>
      </c>
      <c r="AI30" s="184"/>
      <c r="AJ30" s="184"/>
      <c r="AK30" s="324">
        <v>1938</v>
      </c>
    </row>
    <row r="31" spans="2:40">
      <c r="B31" s="4">
        <f t="shared" si="1"/>
        <v>41432</v>
      </c>
      <c r="C31" s="4"/>
      <c r="D31" s="320">
        <v>75.400000000000006</v>
      </c>
      <c r="E31" s="320"/>
      <c r="F31" s="320"/>
      <c r="G31" s="1">
        <v>395</v>
      </c>
      <c r="H31" s="183"/>
      <c r="I31" s="320"/>
      <c r="J31" s="320"/>
      <c r="K31" s="320"/>
      <c r="L31" s="320"/>
      <c r="M31" s="1"/>
      <c r="P31" s="330">
        <v>84.33</v>
      </c>
      <c r="Q31" s="330"/>
      <c r="R31" s="184"/>
      <c r="S31" s="324">
        <v>356</v>
      </c>
      <c r="T31" s="183"/>
      <c r="U31" s="320"/>
      <c r="V31" s="320"/>
      <c r="W31" s="320"/>
      <c r="X31" s="320"/>
      <c r="Y31" s="1"/>
      <c r="AB31" s="330">
        <v>144.9</v>
      </c>
      <c r="AC31" s="330"/>
      <c r="AD31" s="184"/>
      <c r="AE31" s="324">
        <v>451</v>
      </c>
      <c r="AF31" s="183"/>
      <c r="AG31" s="320"/>
      <c r="AH31" s="320"/>
      <c r="AI31" s="320"/>
      <c r="AJ31" s="320"/>
      <c r="AK31" s="1"/>
    </row>
    <row r="32" spans="2:40">
      <c r="B32" s="4">
        <f t="shared" si="1"/>
        <v>41439</v>
      </c>
      <c r="C32" s="4"/>
      <c r="D32" s="320">
        <v>75.64</v>
      </c>
      <c r="E32" s="320"/>
      <c r="F32" s="320"/>
      <c r="G32" s="1">
        <v>466</v>
      </c>
      <c r="H32" s="183"/>
      <c r="I32" s="320"/>
      <c r="J32" s="320"/>
      <c r="K32" s="320"/>
      <c r="L32" s="320"/>
      <c r="M32" s="1"/>
      <c r="P32" s="330">
        <v>89.24</v>
      </c>
      <c r="Q32" s="330"/>
      <c r="R32" s="184"/>
      <c r="S32" s="324">
        <v>287</v>
      </c>
      <c r="T32" s="183"/>
      <c r="U32" s="320"/>
      <c r="V32" s="320"/>
      <c r="W32" s="320"/>
      <c r="X32" s="320"/>
      <c r="Y32" s="1"/>
      <c r="AB32" s="330">
        <v>146.32</v>
      </c>
      <c r="AC32" s="330"/>
      <c r="AD32" s="184"/>
      <c r="AE32" s="324">
        <v>473</v>
      </c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72.260000000000005</v>
      </c>
      <c r="E33" s="184"/>
      <c r="F33" s="184"/>
      <c r="G33" s="324">
        <v>476</v>
      </c>
      <c r="H33" s="183"/>
      <c r="I33" s="320"/>
      <c r="J33" s="320"/>
      <c r="K33" s="320"/>
      <c r="L33" s="320"/>
      <c r="M33" s="1"/>
      <c r="P33" s="319">
        <v>87.99</v>
      </c>
      <c r="Q33" s="184"/>
      <c r="R33" s="184"/>
      <c r="S33" s="324">
        <v>184</v>
      </c>
      <c r="T33" s="183"/>
      <c r="U33" s="320"/>
      <c r="V33" s="320"/>
      <c r="W33" s="320"/>
      <c r="X33" s="320"/>
      <c r="Y33" s="1"/>
      <c r="AB33" s="319">
        <v>144.21</v>
      </c>
      <c r="AC33" s="184"/>
      <c r="AD33" s="184"/>
      <c r="AE33" s="324">
        <v>491</v>
      </c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71.900000000000006</v>
      </c>
      <c r="E34" s="184"/>
      <c r="F34" s="184"/>
      <c r="G34" s="324">
        <v>653</v>
      </c>
      <c r="H34" s="183"/>
      <c r="I34" s="320"/>
      <c r="J34" s="319">
        <v>73.56</v>
      </c>
      <c r="K34" s="184"/>
      <c r="L34" s="184"/>
      <c r="M34" s="324">
        <v>1990</v>
      </c>
      <c r="P34" s="319">
        <v>88.43</v>
      </c>
      <c r="Q34" s="184"/>
      <c r="R34" s="184"/>
      <c r="S34" s="324">
        <v>248</v>
      </c>
      <c r="T34" s="183"/>
      <c r="U34" s="320"/>
      <c r="V34" s="319">
        <v>87.21</v>
      </c>
      <c r="W34" s="184"/>
      <c r="X34" s="184"/>
      <c r="Y34" s="324">
        <v>1074</v>
      </c>
      <c r="AB34" s="319">
        <v>147.72999999999999</v>
      </c>
      <c r="AC34" s="184"/>
      <c r="AD34" s="184"/>
      <c r="AE34" s="324">
        <v>445</v>
      </c>
      <c r="AF34" s="183"/>
      <c r="AG34" s="320"/>
      <c r="AH34" s="319">
        <v>145.76</v>
      </c>
      <c r="AI34" s="184"/>
      <c r="AJ34" s="184"/>
      <c r="AK34" s="324">
        <v>1861</v>
      </c>
    </row>
    <row r="35" spans="2:37">
      <c r="B35" s="4">
        <f t="shared" si="1"/>
        <v>41460</v>
      </c>
      <c r="C35" s="4"/>
      <c r="D35" s="348">
        <v>75.38</v>
      </c>
      <c r="E35" s="349"/>
      <c r="F35" s="349"/>
      <c r="G35" s="350">
        <v>457</v>
      </c>
      <c r="H35" s="183"/>
      <c r="I35" s="320"/>
      <c r="J35" s="320"/>
      <c r="K35" s="320"/>
      <c r="L35" s="320"/>
      <c r="M35" s="1"/>
      <c r="P35" s="348">
        <v>87.16</v>
      </c>
      <c r="Q35" s="349"/>
      <c r="R35" s="349"/>
      <c r="S35" s="350">
        <v>262</v>
      </c>
      <c r="T35" s="183"/>
      <c r="U35" s="320"/>
      <c r="V35" s="320"/>
      <c r="W35" s="320"/>
      <c r="X35" s="320"/>
      <c r="Y35" s="1"/>
      <c r="AB35" s="348">
        <v>146.55000000000001</v>
      </c>
      <c r="AC35" s="349"/>
      <c r="AD35" s="349"/>
      <c r="AE35" s="350">
        <v>391</v>
      </c>
      <c r="AF35" s="183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48">
        <v>74.069999999999993</v>
      </c>
      <c r="E36" s="349"/>
      <c r="F36" s="349"/>
      <c r="G36" s="350">
        <v>539</v>
      </c>
      <c r="H36" s="183"/>
      <c r="I36" s="320"/>
      <c r="J36" s="320"/>
      <c r="K36" s="320"/>
      <c r="L36" s="320"/>
      <c r="M36" s="1"/>
      <c r="P36" s="348">
        <v>85.51</v>
      </c>
      <c r="Q36" s="349"/>
      <c r="R36" s="349"/>
      <c r="S36" s="350">
        <v>435</v>
      </c>
      <c r="T36" s="183"/>
      <c r="U36" s="320"/>
      <c r="V36" s="320"/>
      <c r="W36" s="320"/>
      <c r="X36" s="320"/>
      <c r="Y36" s="1"/>
      <c r="AB36" s="348">
        <v>147.93</v>
      </c>
      <c r="AC36" s="349"/>
      <c r="AD36" s="349"/>
      <c r="AE36" s="350">
        <v>404</v>
      </c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48">
        <v>73.77</v>
      </c>
      <c r="E37" s="349"/>
      <c r="F37" s="349"/>
      <c r="G37" s="350">
        <v>444</v>
      </c>
      <c r="H37" s="183"/>
      <c r="I37" s="320"/>
      <c r="J37" s="320"/>
      <c r="K37" s="320"/>
      <c r="L37" s="320"/>
      <c r="M37" s="1"/>
      <c r="P37" s="348">
        <v>89.01</v>
      </c>
      <c r="Q37" s="349"/>
      <c r="R37" s="349"/>
      <c r="S37" s="350">
        <v>235</v>
      </c>
      <c r="T37" s="183"/>
      <c r="U37" s="320"/>
      <c r="V37" s="320"/>
      <c r="W37" s="320"/>
      <c r="X37" s="320"/>
      <c r="Y37" s="1"/>
      <c r="AB37" s="348">
        <v>150.66999999999999</v>
      </c>
      <c r="AC37" s="349"/>
      <c r="AD37" s="349"/>
      <c r="AE37" s="350">
        <v>441</v>
      </c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19">
        <v>72.73</v>
      </c>
      <c r="E38" s="184"/>
      <c r="F38" s="184"/>
      <c r="G38" s="324">
        <v>516</v>
      </c>
      <c r="H38" s="183"/>
      <c r="I38" s="320"/>
      <c r="J38" s="319">
        <v>73.37</v>
      </c>
      <c r="K38" s="184"/>
      <c r="L38" s="184"/>
      <c r="M38" s="324">
        <v>2263</v>
      </c>
      <c r="P38" s="319">
        <v>86.9</v>
      </c>
      <c r="Q38" s="184"/>
      <c r="R38" s="184"/>
      <c r="S38" s="324">
        <v>221</v>
      </c>
      <c r="T38" s="183"/>
      <c r="U38" s="320"/>
      <c r="V38" s="319">
        <v>87</v>
      </c>
      <c r="W38" s="184"/>
      <c r="X38" s="184"/>
      <c r="Y38" s="324">
        <v>1273</v>
      </c>
      <c r="AB38" s="319">
        <v>151.29</v>
      </c>
      <c r="AC38" s="184"/>
      <c r="AD38" s="184"/>
      <c r="AE38" s="324">
        <v>391</v>
      </c>
      <c r="AF38" s="183"/>
      <c r="AG38" s="320"/>
      <c r="AH38" s="319">
        <v>149.82</v>
      </c>
      <c r="AI38" s="184"/>
      <c r="AJ38" s="184"/>
      <c r="AK38" s="324">
        <v>1885</v>
      </c>
    </row>
    <row r="39" spans="2:37">
      <c r="B39" s="4">
        <f t="shared" si="1"/>
        <v>41488</v>
      </c>
      <c r="C39" s="4"/>
      <c r="D39" s="330">
        <v>70.849999999999994</v>
      </c>
      <c r="E39" s="184"/>
      <c r="F39" s="184"/>
      <c r="G39" s="331">
        <v>503</v>
      </c>
      <c r="H39" s="183"/>
      <c r="I39" s="320"/>
      <c r="J39" s="320"/>
      <c r="K39" s="320"/>
      <c r="L39" s="320"/>
      <c r="M39" s="1"/>
      <c r="P39" s="330">
        <v>88.39</v>
      </c>
      <c r="Q39" s="184"/>
      <c r="R39" s="184"/>
      <c r="S39" s="331">
        <v>208</v>
      </c>
      <c r="T39" s="183"/>
      <c r="U39" s="320"/>
      <c r="V39" s="320"/>
      <c r="W39" s="320"/>
      <c r="X39" s="320"/>
      <c r="Y39" s="1"/>
      <c r="AB39" s="330">
        <v>153.97</v>
      </c>
      <c r="AC39" s="184"/>
      <c r="AD39" s="184"/>
      <c r="AE39" s="331">
        <v>424</v>
      </c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66.75</v>
      </c>
      <c r="E40" s="184"/>
      <c r="F40" s="184"/>
      <c r="G40" s="331">
        <v>461</v>
      </c>
      <c r="H40" s="183"/>
      <c r="I40" s="320"/>
      <c r="J40" s="320"/>
      <c r="K40" s="320"/>
      <c r="L40" s="320"/>
      <c r="M40" s="1"/>
      <c r="P40" s="330">
        <v>87.21</v>
      </c>
      <c r="Q40" s="184"/>
      <c r="R40" s="184"/>
      <c r="S40" s="331">
        <v>209</v>
      </c>
      <c r="T40" s="183"/>
      <c r="U40" s="320"/>
      <c r="V40" s="320"/>
      <c r="W40" s="320"/>
      <c r="X40" s="320"/>
      <c r="Y40" s="1"/>
      <c r="AB40" s="330">
        <v>154.19999999999999</v>
      </c>
      <c r="AC40" s="184"/>
      <c r="AD40" s="184"/>
      <c r="AE40" s="331">
        <v>488</v>
      </c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67.010000000000005</v>
      </c>
      <c r="E41" s="184"/>
      <c r="F41" s="184"/>
      <c r="G41" s="331">
        <v>501</v>
      </c>
      <c r="H41" s="183"/>
      <c r="I41" s="320"/>
      <c r="J41" s="320"/>
      <c r="K41" s="320"/>
      <c r="L41" s="320"/>
      <c r="M41" s="1"/>
      <c r="P41" s="330">
        <v>86.26</v>
      </c>
      <c r="Q41" s="184"/>
      <c r="R41" s="184"/>
      <c r="S41" s="331">
        <v>250</v>
      </c>
      <c r="T41" s="183"/>
      <c r="U41" s="320"/>
      <c r="V41" s="320"/>
      <c r="W41" s="320"/>
      <c r="X41" s="320"/>
      <c r="Y41" s="1"/>
      <c r="AB41" s="330">
        <v>155.58000000000001</v>
      </c>
      <c r="AC41" s="184"/>
      <c r="AD41" s="184"/>
      <c r="AE41" s="331">
        <v>474</v>
      </c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19">
        <v>66.75</v>
      </c>
      <c r="E42" s="184"/>
      <c r="F42" s="184"/>
      <c r="G42" s="324">
        <v>444</v>
      </c>
      <c r="H42" s="183"/>
      <c r="I42" s="320"/>
      <c r="J42" s="230"/>
      <c r="K42" s="231"/>
      <c r="L42" s="231"/>
      <c r="M42" s="325"/>
      <c r="P42" s="319">
        <v>86.39</v>
      </c>
      <c r="Q42" s="184"/>
      <c r="R42" s="184"/>
      <c r="S42" s="324">
        <v>227</v>
      </c>
      <c r="T42" s="183"/>
      <c r="U42" s="320"/>
      <c r="V42" s="230"/>
      <c r="W42" s="231"/>
      <c r="X42" s="231"/>
      <c r="Y42" s="325"/>
      <c r="AB42" s="319">
        <v>156.32</v>
      </c>
      <c r="AC42" s="184"/>
      <c r="AD42" s="184"/>
      <c r="AE42" s="324">
        <v>425</v>
      </c>
      <c r="AF42" s="183"/>
      <c r="AG42" s="320"/>
      <c r="AH42" s="230"/>
      <c r="AI42" s="231"/>
      <c r="AJ42" s="231"/>
      <c r="AK42" s="325"/>
    </row>
    <row r="43" spans="2:37">
      <c r="B43" s="4">
        <f t="shared" si="1"/>
        <v>41516</v>
      </c>
      <c r="C43" s="4"/>
      <c r="D43" s="319">
        <v>68.239999999999995</v>
      </c>
      <c r="E43" s="184"/>
      <c r="F43" s="184"/>
      <c r="G43" s="324">
        <v>441</v>
      </c>
      <c r="H43" s="183"/>
      <c r="I43" s="320"/>
      <c r="J43" s="319">
        <v>67.7</v>
      </c>
      <c r="K43" s="184"/>
      <c r="L43" s="184"/>
      <c r="M43" s="324">
        <v>2044</v>
      </c>
      <c r="P43" s="319">
        <v>85.35</v>
      </c>
      <c r="Q43" s="184"/>
      <c r="R43" s="184"/>
      <c r="S43" s="324">
        <v>280</v>
      </c>
      <c r="T43" s="183"/>
      <c r="U43" s="320"/>
      <c r="V43" s="319">
        <v>86.42</v>
      </c>
      <c r="W43" s="184"/>
      <c r="X43" s="184"/>
      <c r="Y43" s="324">
        <v>1053</v>
      </c>
      <c r="AB43" s="319">
        <v>154.54</v>
      </c>
      <c r="AC43" s="184"/>
      <c r="AD43" s="184"/>
      <c r="AE43" s="324">
        <v>447</v>
      </c>
      <c r="AF43" s="183"/>
      <c r="AG43" s="320"/>
      <c r="AH43" s="319">
        <v>155.02000000000001</v>
      </c>
      <c r="AI43" s="184"/>
      <c r="AJ43" s="184"/>
      <c r="AK43" s="324">
        <v>2000</v>
      </c>
    </row>
    <row r="44" spans="2:37">
      <c r="B44" s="4">
        <f t="shared" si="1"/>
        <v>41523</v>
      </c>
      <c r="C44" s="4"/>
      <c r="D44" s="330">
        <v>71.98</v>
      </c>
      <c r="E44" s="184"/>
      <c r="F44" s="184"/>
      <c r="G44" s="331">
        <v>361</v>
      </c>
      <c r="H44" s="183"/>
      <c r="I44" s="320"/>
      <c r="J44" s="320"/>
      <c r="K44" s="320"/>
      <c r="L44" s="320"/>
      <c r="M44" s="1"/>
      <c r="P44" s="330">
        <v>87.89</v>
      </c>
      <c r="Q44" s="184"/>
      <c r="R44" s="184"/>
      <c r="S44" s="331">
        <v>182</v>
      </c>
      <c r="T44" s="183"/>
      <c r="U44" s="320"/>
      <c r="V44" s="320"/>
      <c r="W44" s="320"/>
      <c r="X44" s="320"/>
      <c r="Y44" s="1"/>
      <c r="AB44" s="330">
        <v>155.15</v>
      </c>
      <c r="AC44" s="184"/>
      <c r="AD44" s="184"/>
      <c r="AE44" s="331">
        <v>339</v>
      </c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70.36</v>
      </c>
      <c r="E45" s="184"/>
      <c r="F45" s="184"/>
      <c r="G45" s="331">
        <v>593</v>
      </c>
      <c r="H45" s="183"/>
      <c r="I45" s="320"/>
      <c r="J45" s="320"/>
      <c r="K45" s="320"/>
      <c r="L45" s="320"/>
      <c r="M45" s="1"/>
      <c r="P45" s="330">
        <v>84.85</v>
      </c>
      <c r="Q45" s="184"/>
      <c r="R45" s="184"/>
      <c r="S45" s="331">
        <v>247</v>
      </c>
      <c r="T45" s="319"/>
      <c r="U45" s="324"/>
      <c r="V45" s="320"/>
      <c r="W45" s="320"/>
      <c r="X45" s="320"/>
      <c r="Y45" s="1"/>
      <c r="AB45" s="330">
        <v>153.76</v>
      </c>
      <c r="AC45" s="184"/>
      <c r="AD45" s="184"/>
      <c r="AE45" s="331">
        <v>497</v>
      </c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70.39</v>
      </c>
      <c r="E46" s="184"/>
      <c r="F46" s="184"/>
      <c r="G46" s="331">
        <v>403</v>
      </c>
      <c r="H46" s="183"/>
      <c r="I46" s="320"/>
      <c r="J46" s="320"/>
      <c r="K46" s="320"/>
      <c r="L46" s="320"/>
      <c r="M46" s="1"/>
      <c r="P46" s="330">
        <v>85.65</v>
      </c>
      <c r="Q46" s="184"/>
      <c r="R46" s="184"/>
      <c r="S46" s="331">
        <v>226</v>
      </c>
      <c r="T46" s="183"/>
      <c r="U46" s="320"/>
      <c r="V46" s="320"/>
      <c r="W46" s="320"/>
      <c r="X46" s="320"/>
      <c r="Y46" s="1"/>
      <c r="AB46" s="330">
        <v>155.87</v>
      </c>
      <c r="AC46" s="184"/>
      <c r="AD46" s="184"/>
      <c r="AE46" s="331">
        <v>402</v>
      </c>
      <c r="AF46" s="183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61.62</v>
      </c>
      <c r="E47" s="184"/>
      <c r="F47" s="184"/>
      <c r="G47" s="331">
        <v>607</v>
      </c>
      <c r="H47" s="183"/>
      <c r="I47" s="320"/>
      <c r="J47" s="319">
        <v>67.81</v>
      </c>
      <c r="K47" s="184"/>
      <c r="L47" s="184"/>
      <c r="M47" s="324">
        <v>2032</v>
      </c>
      <c r="P47" s="330">
        <v>85.19</v>
      </c>
      <c r="Q47" s="184"/>
      <c r="R47" s="184"/>
      <c r="S47" s="331">
        <v>162</v>
      </c>
      <c r="T47" s="183"/>
      <c r="U47" s="320"/>
      <c r="V47" s="319">
        <v>85.79</v>
      </c>
      <c r="W47" s="184"/>
      <c r="X47" s="184"/>
      <c r="Y47" s="324">
        <v>846</v>
      </c>
      <c r="AB47" s="330">
        <v>155.07</v>
      </c>
      <c r="AC47" s="184"/>
      <c r="AD47" s="184"/>
      <c r="AE47" s="331">
        <v>485</v>
      </c>
      <c r="AF47" s="183"/>
      <c r="AG47" s="320"/>
      <c r="AH47" s="319">
        <v>154.94</v>
      </c>
      <c r="AI47" s="184"/>
      <c r="AJ47" s="184"/>
      <c r="AK47" s="324">
        <v>1784</v>
      </c>
    </row>
    <row r="48" spans="2:37">
      <c r="B48" s="4">
        <f t="shared" si="1"/>
        <v>41551</v>
      </c>
      <c r="C48" s="4"/>
      <c r="D48" s="230" t="s">
        <v>18</v>
      </c>
      <c r="E48" s="184"/>
      <c r="F48" s="184"/>
      <c r="G48" s="325" t="s">
        <v>18</v>
      </c>
      <c r="P48" s="230" t="s">
        <v>18</v>
      </c>
      <c r="Q48" s="184"/>
      <c r="R48" s="184"/>
      <c r="S48" s="325" t="s">
        <v>18</v>
      </c>
      <c r="AB48" s="230" t="s">
        <v>18</v>
      </c>
      <c r="AC48" s="184"/>
      <c r="AD48" s="184"/>
      <c r="AE48" s="325" t="s">
        <v>18</v>
      </c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18</v>
      </c>
      <c r="E49" s="184"/>
      <c r="F49" s="184"/>
      <c r="G49" s="325" t="s">
        <v>18</v>
      </c>
      <c r="H49" s="183"/>
      <c r="I49" s="320"/>
      <c r="J49" s="320"/>
      <c r="K49" s="320"/>
      <c r="L49" s="320"/>
      <c r="M49" s="1"/>
      <c r="P49" s="230" t="s">
        <v>18</v>
      </c>
      <c r="Q49" s="184"/>
      <c r="R49" s="184"/>
      <c r="S49" s="325" t="s">
        <v>18</v>
      </c>
      <c r="T49" s="183"/>
      <c r="U49" s="320"/>
      <c r="V49" s="320"/>
      <c r="W49" s="320"/>
      <c r="X49" s="320"/>
      <c r="Y49" s="1"/>
      <c r="AB49" s="230" t="s">
        <v>18</v>
      </c>
      <c r="AC49" s="184"/>
      <c r="AD49" s="184"/>
      <c r="AE49" s="325" t="s">
        <v>18</v>
      </c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30">
        <v>64.86</v>
      </c>
      <c r="E50" s="184"/>
      <c r="F50" s="184"/>
      <c r="G50" s="331">
        <v>117</v>
      </c>
      <c r="H50" s="183"/>
      <c r="I50" s="320"/>
      <c r="J50" s="320"/>
      <c r="K50" s="320"/>
      <c r="L50" s="320"/>
      <c r="M50" s="1"/>
      <c r="P50" s="330">
        <v>80.13</v>
      </c>
      <c r="Q50" s="184"/>
      <c r="R50" s="184"/>
      <c r="S50" s="331">
        <v>82</v>
      </c>
      <c r="T50" s="183"/>
      <c r="U50" s="320"/>
      <c r="V50" s="320"/>
      <c r="W50" s="320"/>
      <c r="X50" s="320"/>
      <c r="Y50" s="1"/>
      <c r="AB50" s="330">
        <v>149.69999999999999</v>
      </c>
      <c r="AC50" s="184"/>
      <c r="AD50" s="184"/>
      <c r="AE50" s="331">
        <v>183</v>
      </c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63.2</v>
      </c>
      <c r="E51" s="184"/>
      <c r="F51" s="184"/>
      <c r="G51" s="331">
        <v>296</v>
      </c>
      <c r="H51" s="183"/>
      <c r="I51" s="320"/>
      <c r="J51" s="319">
        <v>61.21</v>
      </c>
      <c r="K51" s="319"/>
      <c r="L51" s="319"/>
      <c r="M51" s="324">
        <v>722</v>
      </c>
      <c r="P51" s="330">
        <v>81.78</v>
      </c>
      <c r="Q51" s="184"/>
      <c r="R51" s="184"/>
      <c r="S51" s="331">
        <v>197</v>
      </c>
      <c r="T51" s="183"/>
      <c r="U51" s="320"/>
      <c r="V51" s="319">
        <v>79.92</v>
      </c>
      <c r="W51" s="319"/>
      <c r="X51" s="319"/>
      <c r="Y51" s="324">
        <v>450</v>
      </c>
      <c r="AB51" s="330">
        <v>142.61000000000001</v>
      </c>
      <c r="AC51" s="184"/>
      <c r="AD51" s="184"/>
      <c r="AE51" s="331">
        <v>377</v>
      </c>
      <c r="AF51" s="183"/>
      <c r="AG51" s="320"/>
      <c r="AH51" s="319">
        <v>143.25</v>
      </c>
      <c r="AI51" s="319"/>
      <c r="AJ51" s="319"/>
      <c r="AK51" s="324">
        <v>866</v>
      </c>
    </row>
    <row r="52" spans="2:37">
      <c r="B52" s="4">
        <f t="shared" si="1"/>
        <v>41579</v>
      </c>
      <c r="C52" s="4"/>
      <c r="D52" s="330">
        <v>57.22</v>
      </c>
      <c r="E52" s="184"/>
      <c r="F52" s="184"/>
      <c r="G52" s="331">
        <v>388</v>
      </c>
      <c r="H52" s="183"/>
      <c r="I52" s="320"/>
      <c r="J52" s="320"/>
      <c r="K52" s="320"/>
      <c r="L52" s="320"/>
      <c r="M52" s="1"/>
      <c r="P52" s="330">
        <v>76.95</v>
      </c>
      <c r="Q52" s="184"/>
      <c r="R52" s="184"/>
      <c r="S52" s="331">
        <v>210</v>
      </c>
      <c r="T52" s="183"/>
      <c r="U52" s="320"/>
      <c r="V52" s="320"/>
      <c r="W52" s="320"/>
      <c r="X52" s="320"/>
      <c r="Y52" s="1"/>
      <c r="AB52" s="330">
        <v>139.47999999999999</v>
      </c>
      <c r="AC52" s="184"/>
      <c r="AD52" s="184"/>
      <c r="AE52" s="331">
        <v>380</v>
      </c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56.78</v>
      </c>
      <c r="E53" s="184"/>
      <c r="F53" s="184"/>
      <c r="G53" s="331">
        <v>585</v>
      </c>
      <c r="H53" s="183"/>
      <c r="I53" s="320"/>
      <c r="J53" s="320"/>
      <c r="K53" s="320"/>
      <c r="L53" s="320"/>
      <c r="M53" s="1"/>
      <c r="P53" s="330">
        <v>77.89</v>
      </c>
      <c r="Q53" s="184"/>
      <c r="R53" s="184"/>
      <c r="S53" s="331">
        <v>216</v>
      </c>
      <c r="T53" s="183"/>
      <c r="U53" s="320"/>
      <c r="V53" s="320"/>
      <c r="W53" s="320"/>
      <c r="X53" s="320"/>
      <c r="Y53" s="1"/>
      <c r="AB53" s="330">
        <v>133.65</v>
      </c>
      <c r="AC53" s="184"/>
      <c r="AD53" s="184"/>
      <c r="AE53" s="331">
        <v>401</v>
      </c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54.75</v>
      </c>
      <c r="E54" s="184"/>
      <c r="F54" s="184"/>
      <c r="G54" s="331">
        <v>413</v>
      </c>
      <c r="H54" s="183"/>
      <c r="I54" s="320"/>
      <c r="J54" s="320"/>
      <c r="K54" s="320"/>
      <c r="L54" s="320"/>
      <c r="M54" s="1"/>
      <c r="P54" s="330">
        <v>78.13</v>
      </c>
      <c r="Q54" s="184"/>
      <c r="R54" s="184"/>
      <c r="S54" s="331">
        <v>211</v>
      </c>
      <c r="T54" s="183"/>
      <c r="U54" s="320"/>
      <c r="V54" s="320"/>
      <c r="W54" s="320"/>
      <c r="X54" s="320"/>
      <c r="Y54" s="1"/>
      <c r="AB54" s="330">
        <v>127.69</v>
      </c>
      <c r="AC54" s="184"/>
      <c r="AD54" s="184"/>
      <c r="AE54" s="331">
        <v>432</v>
      </c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54.3</v>
      </c>
      <c r="E55" s="184"/>
      <c r="F55" s="184"/>
      <c r="G55" s="331">
        <v>410</v>
      </c>
      <c r="H55" s="183"/>
      <c r="I55" s="320"/>
      <c r="J55" s="319"/>
      <c r="K55" s="184"/>
      <c r="L55" s="184"/>
      <c r="M55" s="324"/>
      <c r="P55" s="330">
        <v>77.739999999999995</v>
      </c>
      <c r="Q55" s="184"/>
      <c r="R55" s="184"/>
      <c r="S55" s="331">
        <v>163</v>
      </c>
      <c r="T55" s="183"/>
      <c r="U55" s="320"/>
      <c r="V55" s="319"/>
      <c r="W55" s="184"/>
      <c r="X55" s="184"/>
      <c r="Y55" s="324"/>
      <c r="AB55" s="330">
        <v>127.4</v>
      </c>
      <c r="AC55" s="184"/>
      <c r="AD55" s="184"/>
      <c r="AE55" s="331">
        <v>422</v>
      </c>
      <c r="AF55" s="183"/>
      <c r="AG55" s="320"/>
      <c r="AH55" s="319"/>
      <c r="AI55" s="184"/>
      <c r="AJ55" s="184"/>
      <c r="AK55" s="324"/>
    </row>
    <row r="56" spans="2:37">
      <c r="B56" s="4">
        <f t="shared" si="1"/>
        <v>41607</v>
      </c>
      <c r="C56" s="4"/>
      <c r="D56" s="330">
        <v>53.4</v>
      </c>
      <c r="E56" s="184"/>
      <c r="F56" s="184"/>
      <c r="G56" s="331">
        <v>474</v>
      </c>
      <c r="H56" s="183"/>
      <c r="I56" s="320"/>
      <c r="J56" s="319">
        <v>54.92</v>
      </c>
      <c r="K56" s="319"/>
      <c r="L56" s="319"/>
      <c r="M56" s="324">
        <v>1961</v>
      </c>
      <c r="P56" s="330">
        <v>78.760000000000005</v>
      </c>
      <c r="Q56" s="184"/>
      <c r="R56" s="184"/>
      <c r="S56" s="331">
        <v>190</v>
      </c>
      <c r="T56" s="183"/>
      <c r="U56" s="320"/>
      <c r="V56" s="319">
        <v>77.930000000000007</v>
      </c>
      <c r="W56" s="319"/>
      <c r="X56" s="319"/>
      <c r="Y56" s="324">
        <v>819</v>
      </c>
      <c r="AB56" s="330">
        <v>125.99</v>
      </c>
      <c r="AC56" s="184"/>
      <c r="AD56" s="184"/>
      <c r="AE56" s="331">
        <v>345</v>
      </c>
      <c r="AF56" s="183"/>
      <c r="AG56" s="320"/>
      <c r="AH56" s="319">
        <v>129.09</v>
      </c>
      <c r="AI56" s="319"/>
      <c r="AJ56" s="319"/>
      <c r="AK56" s="324">
        <v>1674</v>
      </c>
    </row>
    <row r="57" spans="2:37">
      <c r="B57" s="4">
        <f t="shared" si="1"/>
        <v>41614</v>
      </c>
      <c r="C57" s="4"/>
      <c r="D57" s="330">
        <v>53.09</v>
      </c>
      <c r="E57" s="184"/>
      <c r="F57" s="184"/>
      <c r="G57" s="331">
        <v>648</v>
      </c>
      <c r="H57" s="183"/>
      <c r="I57" s="320"/>
      <c r="J57" s="320"/>
      <c r="K57" s="320"/>
      <c r="L57" s="320"/>
      <c r="M57" s="1"/>
      <c r="P57" s="330">
        <v>79.260000000000005</v>
      </c>
      <c r="Q57" s="184"/>
      <c r="R57" s="184"/>
      <c r="S57" s="331">
        <v>211</v>
      </c>
      <c r="T57" s="183"/>
      <c r="U57" s="320"/>
      <c r="V57" s="320"/>
      <c r="W57" s="320"/>
      <c r="X57" s="320"/>
      <c r="Y57" s="1"/>
      <c r="AB57" s="330">
        <v>126.66</v>
      </c>
      <c r="AC57" s="184"/>
      <c r="AD57" s="184"/>
      <c r="AE57" s="331">
        <v>429</v>
      </c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52.59</v>
      </c>
      <c r="E58" s="184"/>
      <c r="F58" s="184"/>
      <c r="G58" s="331">
        <v>530</v>
      </c>
      <c r="H58" s="183"/>
      <c r="I58" s="320"/>
      <c r="J58" s="320"/>
      <c r="K58" s="320"/>
      <c r="L58" s="320"/>
      <c r="M58" s="1"/>
      <c r="P58" s="330">
        <v>73.97</v>
      </c>
      <c r="Q58" s="184"/>
      <c r="R58" s="184"/>
      <c r="S58" s="331">
        <v>234</v>
      </c>
      <c r="T58" s="183"/>
      <c r="U58" s="320"/>
      <c r="V58" s="320"/>
      <c r="W58" s="320"/>
      <c r="X58" s="320"/>
      <c r="Y58" s="1"/>
      <c r="AB58" s="330">
        <v>127.43</v>
      </c>
      <c r="AC58" s="184"/>
      <c r="AD58" s="184"/>
      <c r="AE58" s="331">
        <v>373</v>
      </c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49.81</v>
      </c>
      <c r="E59" s="184"/>
      <c r="F59" s="184"/>
      <c r="G59" s="331">
        <v>436</v>
      </c>
      <c r="H59" s="183"/>
      <c r="I59" s="320"/>
      <c r="J59" s="320"/>
      <c r="K59" s="320"/>
      <c r="L59" s="320"/>
      <c r="M59" s="1"/>
      <c r="P59" s="330">
        <v>65.260000000000005</v>
      </c>
      <c r="Q59" s="184"/>
      <c r="R59" s="184"/>
      <c r="S59" s="331">
        <v>309</v>
      </c>
      <c r="T59" s="183"/>
      <c r="U59" s="320"/>
      <c r="V59" s="320"/>
      <c r="W59" s="320"/>
      <c r="X59" s="320"/>
      <c r="Y59" s="1"/>
      <c r="AB59" s="330">
        <v>127.51</v>
      </c>
      <c r="AC59" s="184"/>
      <c r="AD59" s="184"/>
      <c r="AE59" s="331">
        <v>380</v>
      </c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30">
        <v>54.22</v>
      </c>
      <c r="E60" s="184"/>
      <c r="F60" s="184"/>
      <c r="G60" s="331">
        <v>235</v>
      </c>
      <c r="H60" s="183"/>
      <c r="I60" s="320"/>
      <c r="J60" s="319">
        <v>52.48</v>
      </c>
      <c r="K60" s="184"/>
      <c r="L60" s="184"/>
      <c r="M60" s="324">
        <v>2093</v>
      </c>
      <c r="P60" s="330">
        <v>66.099999999999994</v>
      </c>
      <c r="Q60" s="184"/>
      <c r="R60" s="184"/>
      <c r="S60" s="331">
        <v>202</v>
      </c>
      <c r="T60" s="183"/>
      <c r="U60" s="320"/>
      <c r="V60" s="319">
        <v>71.31</v>
      </c>
      <c r="W60" s="184"/>
      <c r="X60" s="184"/>
      <c r="Y60" s="324">
        <v>1069</v>
      </c>
      <c r="AB60" s="330">
        <v>126.12</v>
      </c>
      <c r="AC60" s="184"/>
      <c r="AD60" s="184"/>
      <c r="AE60" s="331">
        <v>292</v>
      </c>
      <c r="AF60" s="183"/>
      <c r="AG60" s="320"/>
      <c r="AH60" s="319">
        <v>126.96</v>
      </c>
      <c r="AI60" s="184"/>
      <c r="AJ60" s="184"/>
      <c r="AK60" s="324">
        <v>1603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5"/>
      <c r="D62" s="320">
        <f>SUMPRODUCT(D9:D60,G9:G60)/SUM(G9:G60)</f>
        <v>65.055985716591366</v>
      </c>
      <c r="E62" s="320"/>
      <c r="F62" s="320"/>
      <c r="G62" s="1">
        <f>SUM(G9:G60)</f>
        <v>24784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82.480056813635287</v>
      </c>
      <c r="Q62" s="320"/>
      <c r="R62" s="320"/>
      <c r="S62" s="1">
        <f>SUM(S9:S60)</f>
        <v>12497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139.77150795153355</v>
      </c>
      <c r="AC62" s="320"/>
      <c r="AD62" s="320"/>
      <c r="AE62" s="1">
        <f>SUM(AE9:AE60)</f>
        <v>21128</v>
      </c>
      <c r="AF62" s="181"/>
      <c r="AG62" s="179"/>
      <c r="AH62" s="179"/>
      <c r="AI62" s="179"/>
      <c r="AJ62" s="179"/>
      <c r="AK62" s="1"/>
    </row>
    <row r="63" spans="2:37" ht="12.75" customHeight="1">
      <c r="B63" s="176">
        <v>2012</v>
      </c>
      <c r="C63" s="5"/>
      <c r="D63" s="320">
        <v>69.515852453256599</v>
      </c>
      <c r="E63" s="320"/>
      <c r="F63" s="320"/>
      <c r="G63" s="1">
        <v>20540.921000000002</v>
      </c>
      <c r="H63" s="183"/>
      <c r="I63" s="320"/>
      <c r="J63" s="320"/>
      <c r="K63" s="320"/>
      <c r="L63" s="320"/>
      <c r="M63" s="1"/>
      <c r="N63" s="6"/>
      <c r="O63" s="6"/>
      <c r="P63" s="320">
        <v>79.946814514332161</v>
      </c>
      <c r="Q63" s="320"/>
      <c r="R63" s="320"/>
      <c r="S63" s="1">
        <v>14810.74</v>
      </c>
      <c r="T63" s="183"/>
      <c r="U63" s="320"/>
      <c r="V63" s="320"/>
      <c r="W63" s="320"/>
      <c r="X63" s="320"/>
      <c r="Y63" s="1"/>
      <c r="Z63" s="6"/>
      <c r="AA63" s="6"/>
      <c r="AB63" s="320">
        <v>130.15789006600897</v>
      </c>
      <c r="AC63" s="320"/>
      <c r="AD63" s="320"/>
      <c r="AE63" s="1">
        <v>22266.962</v>
      </c>
      <c r="AF63" s="181"/>
      <c r="AG63" s="179"/>
      <c r="AH63" s="179"/>
      <c r="AI63" s="179"/>
      <c r="AJ63" s="179"/>
      <c r="AK63" s="1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355</v>
      </c>
      <c r="J65" s="183"/>
      <c r="K65" s="183"/>
      <c r="M65" s="183"/>
      <c r="N65" s="183"/>
      <c r="O65" s="183"/>
      <c r="V65" s="183"/>
      <c r="W65" s="183"/>
      <c r="Y65" s="1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72</v>
      </c>
      <c r="J67" s="183"/>
      <c r="K67" s="183"/>
      <c r="M67" s="183"/>
      <c r="N67" s="183"/>
      <c r="O67" s="183"/>
      <c r="V67" s="183"/>
      <c r="W67" s="183"/>
      <c r="Y67" s="1"/>
      <c r="Z67" s="183"/>
      <c r="AA67" s="183"/>
      <c r="AH67" s="183"/>
      <c r="AI67" s="183"/>
      <c r="AK67" s="183"/>
      <c r="AL67" s="183"/>
    </row>
    <row r="68" spans="2:38"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scale="99" orientation="portrait" r:id="rId1"/>
  <headerFooter>
    <oddFooter>&amp;C&amp;"Arial,Regular"&amp;9 63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AN70"/>
  <sheetViews>
    <sheetView topLeftCell="B1" zoomScaleNormal="100" workbookViewId="0">
      <selection activeCell="J62" sqref="J62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5.5" style="2" customWidth="1"/>
    <col min="8" max="8" width="1.25" style="2" customWidth="1"/>
    <col min="9" max="9" width="0.75" style="2" customWidth="1"/>
    <col min="10" max="10" width="6" style="2" customWidth="1"/>
    <col min="11" max="12" width="0.75" style="2" customWidth="1"/>
    <col min="13" max="13" width="5.125" style="2" customWidth="1"/>
    <col min="14" max="14" width="1.25" style="2" customWidth="1"/>
    <col min="15" max="15" width="0.75" style="2" customWidth="1"/>
    <col min="16" max="16" width="4.75" style="2" customWidth="1"/>
    <col min="17" max="17" width="1.125" style="2" customWidth="1"/>
    <col min="18" max="18" width="0.75" style="2" customWidth="1"/>
    <col min="19" max="19" width="5.25" style="2" customWidth="1"/>
    <col min="20" max="20" width="1.25" style="2" customWidth="1"/>
    <col min="21" max="21" width="0.75" style="2" customWidth="1"/>
    <col min="22" max="22" width="5.75" style="2" customWidth="1"/>
    <col min="23" max="24" width="0.75" style="2" customWidth="1"/>
    <col min="25" max="25" width="5.125" style="2" customWidth="1"/>
    <col min="26" max="26" width="1.25" style="2" customWidth="1"/>
    <col min="27" max="27" width="0.75" style="2" customWidth="1"/>
    <col min="28" max="28" width="5.375" style="2" customWidth="1"/>
    <col min="29" max="29" width="1.125" style="2" customWidth="1"/>
    <col min="30" max="30" width="0.75" style="2" customWidth="1"/>
    <col min="31" max="31" width="6.25" style="2" customWidth="1"/>
    <col min="32" max="32" width="1.25" style="2" customWidth="1"/>
    <col min="33" max="33" width="0.75" style="2" customWidth="1"/>
    <col min="34" max="34" width="6" style="2" customWidth="1"/>
    <col min="35" max="36" width="0.75" style="2" customWidth="1"/>
    <col min="37" max="37" width="5.375" style="2" customWidth="1"/>
    <col min="38" max="38" width="1.125" style="2" customWidth="1"/>
    <col min="39" max="16384" width="9" style="2"/>
  </cols>
  <sheetData>
    <row r="2" spans="2:40">
      <c r="D2" s="2" t="s">
        <v>359</v>
      </c>
    </row>
    <row r="3" spans="2:40">
      <c r="D3" s="2" t="s">
        <v>326</v>
      </c>
    </row>
    <row r="4" spans="2:40">
      <c r="D4" s="2" t="s">
        <v>357</v>
      </c>
    </row>
    <row r="5" spans="2:40" ht="5.25" customHeight="1">
      <c r="M5" s="19"/>
      <c r="N5" s="19"/>
      <c r="O5" s="19"/>
      <c r="Y5" s="19"/>
      <c r="Z5" s="19"/>
      <c r="AA5" s="19"/>
      <c r="AK5" s="19"/>
      <c r="AL5" s="19"/>
    </row>
    <row r="6" spans="2:40" ht="12.75" customHeight="1">
      <c r="D6" s="351" t="s">
        <v>316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20"/>
      <c r="P6" s="351" t="s">
        <v>360</v>
      </c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20"/>
      <c r="AB6" s="351" t="s">
        <v>313</v>
      </c>
      <c r="AC6" s="351"/>
      <c r="AD6" s="351"/>
      <c r="AE6" s="351"/>
      <c r="AF6" s="351"/>
      <c r="AG6" s="351"/>
      <c r="AH6" s="351"/>
      <c r="AI6" s="351"/>
      <c r="AJ6" s="351"/>
      <c r="AK6" s="351"/>
      <c r="AL6" s="351"/>
    </row>
    <row r="7" spans="2:40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40" s="345" customFormat="1" ht="2.25" customHeight="1">
      <c r="E8" s="346"/>
      <c r="F8" s="346"/>
      <c r="G8" s="346"/>
      <c r="H8" s="346"/>
      <c r="I8" s="346"/>
      <c r="J8" s="346"/>
      <c r="K8" s="346"/>
      <c r="L8" s="346"/>
      <c r="Q8" s="346"/>
      <c r="R8" s="346"/>
      <c r="S8" s="346"/>
      <c r="T8" s="346"/>
      <c r="U8" s="346"/>
      <c r="V8" s="346"/>
      <c r="W8" s="346"/>
      <c r="X8" s="346"/>
      <c r="Y8" s="347"/>
      <c r="AC8" s="346"/>
      <c r="AD8" s="346"/>
      <c r="AE8" s="346"/>
      <c r="AF8" s="346"/>
      <c r="AG8" s="346"/>
      <c r="AH8" s="346"/>
      <c r="AI8" s="346"/>
      <c r="AJ8" s="346"/>
    </row>
    <row r="9" spans="2:40">
      <c r="B9" s="4">
        <v>41278</v>
      </c>
      <c r="C9" s="4"/>
      <c r="D9" s="319">
        <v>195.75</v>
      </c>
      <c r="E9" s="184"/>
      <c r="F9" s="184"/>
      <c r="G9" s="324">
        <v>1002</v>
      </c>
      <c r="H9" s="183"/>
      <c r="I9" s="320"/>
      <c r="J9" s="323"/>
      <c r="K9" s="3"/>
      <c r="L9" s="320"/>
      <c r="M9" s="1"/>
      <c r="P9" s="319">
        <v>18</v>
      </c>
      <c r="Q9" s="184"/>
      <c r="R9" s="184"/>
      <c r="S9" s="324">
        <v>21</v>
      </c>
      <c r="W9" s="3"/>
      <c r="X9" s="320"/>
      <c r="Y9" s="1"/>
      <c r="AB9" s="319">
        <v>58.74</v>
      </c>
      <c r="AC9" s="184"/>
      <c r="AD9" s="184"/>
      <c r="AE9" s="324">
        <v>18</v>
      </c>
      <c r="AF9" s="183"/>
      <c r="AG9" s="320"/>
      <c r="AH9" s="323"/>
      <c r="AI9" s="3"/>
      <c r="AJ9" s="320"/>
      <c r="AK9" s="1"/>
      <c r="AN9" s="328"/>
    </row>
    <row r="10" spans="2:40" ht="12.75" customHeight="1">
      <c r="B10" s="4">
        <f t="shared" ref="B10:B16" si="0">B9+7</f>
        <v>41285</v>
      </c>
      <c r="C10" s="4"/>
      <c r="D10" s="319">
        <v>202.52</v>
      </c>
      <c r="E10" s="184"/>
      <c r="F10" s="184"/>
      <c r="G10" s="324">
        <v>1105</v>
      </c>
      <c r="H10" s="183"/>
      <c r="I10" s="320"/>
      <c r="J10" s="323"/>
      <c r="K10" s="3"/>
      <c r="L10" s="320"/>
      <c r="M10" s="1"/>
      <c r="P10" s="319">
        <v>18</v>
      </c>
      <c r="Q10" s="184"/>
      <c r="R10" s="184"/>
      <c r="S10" s="324">
        <v>27</v>
      </c>
      <c r="W10" s="3"/>
      <c r="X10" s="320"/>
      <c r="Y10" s="1"/>
      <c r="AB10" s="319">
        <v>57.74</v>
      </c>
      <c r="AC10" s="184"/>
      <c r="AD10" s="184"/>
      <c r="AE10" s="324">
        <v>49</v>
      </c>
      <c r="AF10" s="183"/>
      <c r="AG10" s="320"/>
      <c r="AH10" s="323"/>
      <c r="AI10" s="3"/>
      <c r="AJ10" s="320"/>
      <c r="AK10" s="1"/>
      <c r="AN10" s="328"/>
    </row>
    <row r="11" spans="2:40">
      <c r="B11" s="4">
        <f t="shared" si="0"/>
        <v>41292</v>
      </c>
      <c r="C11" s="4"/>
      <c r="D11" s="319">
        <v>206.55</v>
      </c>
      <c r="E11" s="184"/>
      <c r="F11" s="184"/>
      <c r="G11" s="324">
        <v>1214</v>
      </c>
      <c r="H11" s="183"/>
      <c r="I11" s="320"/>
      <c r="J11" s="323"/>
      <c r="K11" s="3"/>
      <c r="L11" s="320"/>
      <c r="M11" s="1"/>
      <c r="P11" s="319">
        <v>18</v>
      </c>
      <c r="Q11" s="184"/>
      <c r="R11" s="184"/>
      <c r="S11" s="324">
        <v>29</v>
      </c>
      <c r="W11" s="3"/>
      <c r="X11" s="320"/>
      <c r="Y11" s="1"/>
      <c r="AB11" s="319">
        <v>56.95</v>
      </c>
      <c r="AC11" s="184"/>
      <c r="AD11" s="184"/>
      <c r="AE11" s="324">
        <v>48</v>
      </c>
      <c r="AF11" s="183"/>
      <c r="AG11" s="320"/>
      <c r="AH11" s="323"/>
      <c r="AI11" s="3"/>
      <c r="AJ11" s="320"/>
      <c r="AK11" s="1"/>
      <c r="AN11" s="328"/>
    </row>
    <row r="12" spans="2:40">
      <c r="B12" s="4">
        <f t="shared" si="0"/>
        <v>41299</v>
      </c>
      <c r="C12" s="4"/>
      <c r="D12" s="319">
        <v>209.48</v>
      </c>
      <c r="E12" s="184"/>
      <c r="F12" s="184"/>
      <c r="G12" s="324">
        <v>1122</v>
      </c>
      <c r="H12" s="183"/>
      <c r="I12" s="320"/>
      <c r="J12" s="319">
        <v>205.62</v>
      </c>
      <c r="K12" s="184"/>
      <c r="L12" s="184"/>
      <c r="M12" s="324">
        <v>5205</v>
      </c>
      <c r="P12" s="319">
        <v>18</v>
      </c>
      <c r="Q12" s="184"/>
      <c r="R12" s="184"/>
      <c r="S12" s="324">
        <v>22</v>
      </c>
      <c r="V12" s="319">
        <v>18</v>
      </c>
      <c r="W12" s="184"/>
      <c r="X12" s="184"/>
      <c r="Y12" s="324">
        <v>115</v>
      </c>
      <c r="AB12" s="319">
        <v>57.16</v>
      </c>
      <c r="AC12" s="184"/>
      <c r="AD12" s="184"/>
      <c r="AE12" s="324">
        <v>47</v>
      </c>
      <c r="AF12" s="183"/>
      <c r="AG12" s="320"/>
      <c r="AH12" s="319">
        <v>57.43</v>
      </c>
      <c r="AI12" s="184"/>
      <c r="AJ12" s="184"/>
      <c r="AK12" s="324">
        <v>192</v>
      </c>
      <c r="AN12" s="328"/>
    </row>
    <row r="13" spans="2:40">
      <c r="B13" s="4">
        <f t="shared" si="0"/>
        <v>41306</v>
      </c>
      <c r="C13" s="4"/>
      <c r="D13" s="319">
        <v>211.78</v>
      </c>
      <c r="E13" s="184"/>
      <c r="F13" s="184"/>
      <c r="G13" s="324">
        <v>1159</v>
      </c>
      <c r="H13" s="183"/>
      <c r="I13" s="320"/>
      <c r="J13" s="320"/>
      <c r="K13" s="320"/>
      <c r="L13" s="320"/>
      <c r="M13" s="1"/>
      <c r="P13" s="319">
        <v>18</v>
      </c>
      <c r="Q13" s="184"/>
      <c r="R13" s="184"/>
      <c r="S13" s="324">
        <v>26</v>
      </c>
      <c r="T13" s="183"/>
      <c r="U13" s="320"/>
      <c r="V13" s="320"/>
      <c r="W13" s="320"/>
      <c r="X13" s="320"/>
      <c r="Y13" s="1"/>
      <c r="AB13" s="319">
        <v>57.39</v>
      </c>
      <c r="AC13" s="184"/>
      <c r="AD13" s="184"/>
      <c r="AE13" s="324">
        <v>44</v>
      </c>
      <c r="AF13" s="183"/>
      <c r="AG13" s="320"/>
      <c r="AH13" s="320"/>
      <c r="AI13" s="320"/>
      <c r="AJ13" s="320"/>
      <c r="AK13" s="1"/>
      <c r="AN13" s="328"/>
    </row>
    <row r="14" spans="2:40">
      <c r="B14" s="4">
        <f t="shared" si="0"/>
        <v>41313</v>
      </c>
      <c r="C14" s="4"/>
      <c r="D14" s="319">
        <v>210.85</v>
      </c>
      <c r="E14" s="184"/>
      <c r="F14" s="184"/>
      <c r="G14" s="324">
        <v>1259</v>
      </c>
      <c r="H14" s="183"/>
      <c r="I14" s="320"/>
      <c r="J14" s="320"/>
      <c r="K14" s="320"/>
      <c r="L14" s="320"/>
      <c r="M14" s="1"/>
      <c r="P14" s="319">
        <v>18</v>
      </c>
      <c r="Q14" s="184"/>
      <c r="R14" s="184"/>
      <c r="S14" s="324">
        <v>26</v>
      </c>
      <c r="T14" s="183"/>
      <c r="U14" s="320"/>
      <c r="V14" s="320"/>
      <c r="W14" s="320"/>
      <c r="X14" s="320"/>
      <c r="Y14" s="1"/>
      <c r="AB14" s="319">
        <v>57.06</v>
      </c>
      <c r="AC14" s="184"/>
      <c r="AD14" s="184"/>
      <c r="AE14" s="324">
        <v>56</v>
      </c>
      <c r="AF14" s="183"/>
      <c r="AG14" s="320"/>
      <c r="AH14" s="320"/>
      <c r="AI14" s="320"/>
      <c r="AJ14" s="320"/>
      <c r="AK14" s="1"/>
      <c r="AN14" s="328"/>
    </row>
    <row r="15" spans="2:40">
      <c r="B15" s="4">
        <f t="shared" si="0"/>
        <v>41320</v>
      </c>
      <c r="C15" s="4"/>
      <c r="D15" s="319">
        <v>198.88</v>
      </c>
      <c r="E15" s="184"/>
      <c r="F15" s="184"/>
      <c r="G15" s="324">
        <v>956</v>
      </c>
      <c r="H15" s="183"/>
      <c r="I15" s="320"/>
      <c r="J15" s="320"/>
      <c r="K15" s="320"/>
      <c r="L15" s="320"/>
      <c r="M15" s="1"/>
      <c r="P15" s="319">
        <v>18</v>
      </c>
      <c r="Q15" s="184"/>
      <c r="R15" s="184"/>
      <c r="S15" s="324">
        <v>21</v>
      </c>
      <c r="T15" s="183"/>
      <c r="U15" s="320"/>
      <c r="V15" s="320"/>
      <c r="W15" s="320"/>
      <c r="X15" s="320"/>
      <c r="Y15" s="1"/>
      <c r="AB15" s="319">
        <v>57.42</v>
      </c>
      <c r="AC15" s="184"/>
      <c r="AD15" s="184"/>
      <c r="AE15" s="324">
        <v>53</v>
      </c>
      <c r="AF15" s="183"/>
      <c r="AG15" s="320"/>
      <c r="AH15" s="320"/>
      <c r="AI15" s="320"/>
      <c r="AJ15" s="320"/>
      <c r="AK15" s="1"/>
      <c r="AN15" s="328"/>
    </row>
    <row r="16" spans="2:40">
      <c r="B16" s="4">
        <f t="shared" si="0"/>
        <v>41327</v>
      </c>
      <c r="C16" s="4"/>
      <c r="D16" s="319">
        <v>182.84</v>
      </c>
      <c r="E16" s="184"/>
      <c r="F16" s="184"/>
      <c r="G16" s="324">
        <v>1072</v>
      </c>
      <c r="H16" s="183"/>
      <c r="I16" s="320"/>
      <c r="J16" s="319">
        <v>193.49</v>
      </c>
      <c r="K16" s="184"/>
      <c r="L16" s="184"/>
      <c r="M16" s="324">
        <v>4462</v>
      </c>
      <c r="P16" s="319">
        <v>18</v>
      </c>
      <c r="Q16" s="184"/>
      <c r="R16" s="184"/>
      <c r="S16" s="324">
        <v>25</v>
      </c>
      <c r="T16" s="183"/>
      <c r="U16" s="320"/>
      <c r="V16" s="319">
        <v>18</v>
      </c>
      <c r="W16" s="184"/>
      <c r="X16" s="184"/>
      <c r="Y16" s="324">
        <v>95</v>
      </c>
      <c r="AB16" s="319">
        <v>57</v>
      </c>
      <c r="AC16" s="184"/>
      <c r="AD16" s="184"/>
      <c r="AE16" s="324">
        <v>53</v>
      </c>
      <c r="AF16" s="183"/>
      <c r="AG16" s="320"/>
      <c r="AH16" s="319">
        <v>57.35</v>
      </c>
      <c r="AI16" s="184"/>
      <c r="AJ16" s="184"/>
      <c r="AK16" s="324">
        <v>206</v>
      </c>
      <c r="AN16" s="328"/>
    </row>
    <row r="17" spans="2:40">
      <c r="B17" s="4">
        <f>B16+7</f>
        <v>41334</v>
      </c>
      <c r="C17" s="4"/>
      <c r="D17" s="319">
        <v>173.92</v>
      </c>
      <c r="E17" s="184"/>
      <c r="F17" s="184"/>
      <c r="G17" s="324">
        <v>1293</v>
      </c>
      <c r="H17" s="183"/>
      <c r="I17" s="320"/>
      <c r="J17" s="320"/>
      <c r="K17" s="320"/>
      <c r="L17" s="320"/>
      <c r="M17" s="1"/>
      <c r="P17" s="319">
        <v>18</v>
      </c>
      <c r="Q17" s="184"/>
      <c r="R17" s="184"/>
      <c r="S17" s="324">
        <v>24</v>
      </c>
      <c r="T17" s="183"/>
      <c r="U17" s="320"/>
      <c r="V17" s="320"/>
      <c r="W17" s="320"/>
      <c r="X17" s="320"/>
      <c r="Y17" s="1"/>
      <c r="AB17" s="319">
        <v>58.08</v>
      </c>
      <c r="AC17" s="184"/>
      <c r="AD17" s="184"/>
      <c r="AE17" s="324">
        <v>46</v>
      </c>
      <c r="AF17" s="183"/>
      <c r="AG17" s="320"/>
      <c r="AH17" s="320"/>
      <c r="AI17" s="320"/>
      <c r="AJ17" s="320"/>
      <c r="AK17" s="1"/>
      <c r="AN17" s="328"/>
    </row>
    <row r="18" spans="2:40">
      <c r="B18" s="4">
        <f t="shared" ref="B18:B60" si="1">B17+7</f>
        <v>41341</v>
      </c>
      <c r="C18" s="4"/>
      <c r="D18" s="319">
        <v>174.63</v>
      </c>
      <c r="E18" s="184"/>
      <c r="F18" s="184"/>
      <c r="G18" s="324">
        <v>1248</v>
      </c>
      <c r="H18" s="183"/>
      <c r="I18" s="320"/>
      <c r="J18" s="320"/>
      <c r="K18" s="320"/>
      <c r="L18" s="320"/>
      <c r="M18" s="1"/>
      <c r="P18" s="319">
        <v>18</v>
      </c>
      <c r="Q18" s="184"/>
      <c r="R18" s="184"/>
      <c r="S18" s="324">
        <v>25</v>
      </c>
      <c r="T18" s="183"/>
      <c r="U18" s="320"/>
      <c r="V18" s="320"/>
      <c r="W18" s="320"/>
      <c r="X18" s="320"/>
      <c r="Y18" s="1"/>
      <c r="AB18" s="319">
        <v>58.17</v>
      </c>
      <c r="AC18" s="184"/>
      <c r="AD18" s="184"/>
      <c r="AE18" s="324">
        <v>24</v>
      </c>
      <c r="AF18" s="183"/>
      <c r="AG18" s="320"/>
      <c r="AH18" s="320"/>
      <c r="AI18" s="320"/>
      <c r="AJ18" s="320"/>
      <c r="AK18" s="1"/>
      <c r="AN18" s="328"/>
    </row>
    <row r="19" spans="2:40" ht="12.75" customHeight="1">
      <c r="B19" s="4">
        <f t="shared" si="1"/>
        <v>41348</v>
      </c>
      <c r="C19" s="4"/>
      <c r="D19" s="319">
        <v>173.7</v>
      </c>
      <c r="E19" s="184"/>
      <c r="F19" s="184"/>
      <c r="G19" s="324">
        <v>1255</v>
      </c>
      <c r="H19" s="183"/>
      <c r="I19" s="320"/>
      <c r="J19" s="320"/>
      <c r="K19" s="320"/>
      <c r="L19" s="320"/>
      <c r="M19" s="1"/>
      <c r="P19" s="319">
        <v>18</v>
      </c>
      <c r="Q19" s="184"/>
      <c r="R19" s="184"/>
      <c r="S19" s="324">
        <v>38</v>
      </c>
      <c r="T19" s="183"/>
      <c r="U19" s="320"/>
      <c r="V19" s="320"/>
      <c r="W19" s="320"/>
      <c r="X19" s="320"/>
      <c r="Y19" s="1"/>
      <c r="AB19" s="319">
        <v>56.48</v>
      </c>
      <c r="AC19" s="184"/>
      <c r="AD19" s="184"/>
      <c r="AE19" s="324">
        <v>60</v>
      </c>
      <c r="AF19" s="183"/>
      <c r="AG19" s="320"/>
      <c r="AH19" s="320"/>
      <c r="AI19" s="320"/>
      <c r="AJ19" s="320"/>
      <c r="AK19" s="1"/>
      <c r="AN19" s="328"/>
    </row>
    <row r="20" spans="2:40">
      <c r="B20" s="4">
        <f t="shared" si="1"/>
        <v>41355</v>
      </c>
      <c r="C20" s="4"/>
      <c r="D20" s="319">
        <v>171.41</v>
      </c>
      <c r="E20" s="184"/>
      <c r="F20" s="184"/>
      <c r="G20" s="324">
        <v>1255</v>
      </c>
      <c r="H20" s="183"/>
      <c r="I20" s="320"/>
      <c r="J20" s="320"/>
      <c r="K20" s="320"/>
      <c r="L20" s="320"/>
      <c r="M20" s="1"/>
      <c r="P20" s="319">
        <v>18</v>
      </c>
      <c r="Q20" s="184"/>
      <c r="R20" s="184"/>
      <c r="S20" s="324">
        <v>28</v>
      </c>
      <c r="T20" s="183"/>
      <c r="U20" s="320"/>
      <c r="V20" s="320"/>
      <c r="W20" s="320"/>
      <c r="X20" s="320"/>
      <c r="Y20" s="1"/>
      <c r="AB20" s="319">
        <v>56.8</v>
      </c>
      <c r="AC20" s="184"/>
      <c r="AD20" s="184"/>
      <c r="AE20" s="324">
        <v>52</v>
      </c>
      <c r="AF20" s="183"/>
      <c r="AG20" s="320"/>
      <c r="AH20" s="320"/>
      <c r="AI20" s="320"/>
      <c r="AJ20" s="320"/>
      <c r="AK20" s="1"/>
      <c r="AN20" s="328"/>
    </row>
    <row r="21" spans="2:40">
      <c r="B21" s="4">
        <f t="shared" si="1"/>
        <v>41362</v>
      </c>
      <c r="C21" s="4"/>
      <c r="D21" s="319">
        <v>174.39</v>
      </c>
      <c r="E21" s="184"/>
      <c r="F21" s="184"/>
      <c r="G21" s="324">
        <v>1233</v>
      </c>
      <c r="H21" s="183"/>
      <c r="I21" s="320"/>
      <c r="J21" s="319">
        <v>173.72</v>
      </c>
      <c r="K21" s="184"/>
      <c r="L21" s="184"/>
      <c r="M21" s="324">
        <v>5314</v>
      </c>
      <c r="P21" s="319">
        <v>18</v>
      </c>
      <c r="Q21" s="184"/>
      <c r="R21" s="184"/>
      <c r="S21" s="324">
        <v>23</v>
      </c>
      <c r="T21" s="183"/>
      <c r="U21" s="320"/>
      <c r="V21" s="319">
        <v>18</v>
      </c>
      <c r="W21" s="184"/>
      <c r="X21" s="184"/>
      <c r="Y21" s="324">
        <v>121</v>
      </c>
      <c r="AB21" s="319">
        <v>57.75</v>
      </c>
      <c r="AC21" s="184"/>
      <c r="AD21" s="184"/>
      <c r="AE21" s="324">
        <v>48</v>
      </c>
      <c r="AF21" s="183"/>
      <c r="AG21" s="320"/>
      <c r="AH21" s="319">
        <v>57.14</v>
      </c>
      <c r="AI21" s="184"/>
      <c r="AJ21" s="184"/>
      <c r="AK21" s="324">
        <v>197</v>
      </c>
      <c r="AN21" s="328"/>
    </row>
    <row r="22" spans="2:40">
      <c r="B22" s="4">
        <f t="shared" si="1"/>
        <v>41369</v>
      </c>
      <c r="C22" s="4"/>
      <c r="D22" s="319">
        <v>164.67</v>
      </c>
      <c r="E22" s="184"/>
      <c r="F22" s="184"/>
      <c r="G22" s="324">
        <v>1392</v>
      </c>
      <c r="H22" s="183"/>
      <c r="I22" s="183"/>
      <c r="J22" s="183"/>
      <c r="K22" s="183"/>
      <c r="L22" s="183"/>
      <c r="M22" s="1"/>
      <c r="P22" s="319">
        <v>18</v>
      </c>
      <c r="Q22" s="184"/>
      <c r="R22" s="184"/>
      <c r="S22" s="324">
        <v>25</v>
      </c>
      <c r="T22" s="183"/>
      <c r="U22" s="183"/>
      <c r="V22" s="183"/>
      <c r="W22" s="183"/>
      <c r="X22" s="183"/>
      <c r="Y22" s="1"/>
      <c r="AB22" s="319">
        <v>57.92</v>
      </c>
      <c r="AC22" s="184"/>
      <c r="AD22" s="184"/>
      <c r="AE22" s="324">
        <v>48</v>
      </c>
      <c r="AF22" s="183"/>
      <c r="AG22" s="320"/>
      <c r="AH22" s="320"/>
      <c r="AI22" s="320"/>
      <c r="AJ22" s="320"/>
      <c r="AK22" s="1"/>
      <c r="AN22" s="328"/>
    </row>
    <row r="23" spans="2:40">
      <c r="B23" s="4">
        <f t="shared" si="1"/>
        <v>41376</v>
      </c>
      <c r="C23" s="4"/>
      <c r="D23" s="319">
        <v>152.63999999999999</v>
      </c>
      <c r="E23" s="184"/>
      <c r="F23" s="184"/>
      <c r="G23" s="324">
        <v>1296</v>
      </c>
      <c r="H23" s="183"/>
      <c r="I23" s="183"/>
      <c r="J23" s="183"/>
      <c r="K23" s="183"/>
      <c r="L23" s="183"/>
      <c r="M23" s="1"/>
      <c r="P23" s="319">
        <v>18</v>
      </c>
      <c r="Q23" s="184"/>
      <c r="R23" s="184"/>
      <c r="S23" s="324">
        <v>27</v>
      </c>
      <c r="T23" s="183"/>
      <c r="U23" s="183"/>
      <c r="V23" s="183"/>
      <c r="W23" s="183"/>
      <c r="X23" s="183"/>
      <c r="Y23" s="1"/>
      <c r="AB23" s="319">
        <v>57.01</v>
      </c>
      <c r="AC23" s="184"/>
      <c r="AD23" s="184"/>
      <c r="AE23" s="324">
        <v>59</v>
      </c>
      <c r="AF23" s="183"/>
      <c r="AG23" s="320"/>
      <c r="AH23" s="320"/>
      <c r="AI23" s="320"/>
      <c r="AJ23" s="320"/>
      <c r="AK23" s="1"/>
      <c r="AN23" s="328"/>
    </row>
    <row r="24" spans="2:40">
      <c r="B24" s="4">
        <f t="shared" si="1"/>
        <v>41383</v>
      </c>
      <c r="C24" s="4"/>
      <c r="D24" s="319">
        <v>147.22999999999999</v>
      </c>
      <c r="E24" s="184"/>
      <c r="F24" s="184"/>
      <c r="G24" s="324">
        <v>1333</v>
      </c>
      <c r="H24" s="183"/>
      <c r="I24" s="320"/>
      <c r="J24" s="320"/>
      <c r="K24" s="320"/>
      <c r="L24" s="320"/>
      <c r="M24" s="1"/>
      <c r="P24" s="319">
        <v>18</v>
      </c>
      <c r="Q24" s="184"/>
      <c r="R24" s="184"/>
      <c r="S24" s="324">
        <v>23</v>
      </c>
      <c r="T24" s="183"/>
      <c r="U24" s="320"/>
      <c r="V24" s="320"/>
      <c r="W24" s="320"/>
      <c r="X24" s="320"/>
      <c r="Y24" s="1"/>
      <c r="AB24" s="319">
        <v>56.86</v>
      </c>
      <c r="AC24" s="184"/>
      <c r="AD24" s="184"/>
      <c r="AE24" s="324">
        <v>46</v>
      </c>
      <c r="AF24" s="183"/>
      <c r="AG24" s="320"/>
      <c r="AH24" s="320"/>
      <c r="AI24" s="320"/>
      <c r="AJ24" s="320"/>
      <c r="AK24" s="1"/>
      <c r="AN24" s="328"/>
    </row>
    <row r="25" spans="2:40">
      <c r="B25" s="4">
        <f t="shared" si="1"/>
        <v>41390</v>
      </c>
      <c r="C25" s="4"/>
      <c r="D25" s="319">
        <v>139.24</v>
      </c>
      <c r="E25" s="184"/>
      <c r="F25" s="184"/>
      <c r="G25" s="324">
        <v>1601</v>
      </c>
      <c r="H25" s="183"/>
      <c r="I25" s="320"/>
      <c r="J25" s="319">
        <v>149.19</v>
      </c>
      <c r="K25" s="319"/>
      <c r="L25" s="319"/>
      <c r="M25" s="324">
        <v>6293</v>
      </c>
      <c r="P25" s="319">
        <v>18</v>
      </c>
      <c r="Q25" s="184"/>
      <c r="R25" s="184"/>
      <c r="S25" s="324">
        <v>24</v>
      </c>
      <c r="T25" s="183"/>
      <c r="U25" s="320"/>
      <c r="V25" s="319">
        <v>18</v>
      </c>
      <c r="W25" s="319"/>
      <c r="X25" s="319"/>
      <c r="Y25" s="324">
        <v>112</v>
      </c>
      <c r="AB25" s="319">
        <v>57.34</v>
      </c>
      <c r="AC25" s="184"/>
      <c r="AD25" s="184"/>
      <c r="AE25" s="324">
        <v>43</v>
      </c>
      <c r="AF25" s="183"/>
      <c r="AG25" s="320"/>
      <c r="AH25" s="319">
        <v>57.28</v>
      </c>
      <c r="AI25" s="319"/>
      <c r="AJ25" s="319"/>
      <c r="AK25" s="324">
        <v>218</v>
      </c>
    </row>
    <row r="26" spans="2:40">
      <c r="B26" s="4">
        <f t="shared" si="1"/>
        <v>41397</v>
      </c>
      <c r="C26" s="4"/>
      <c r="D26" s="319">
        <v>136.44</v>
      </c>
      <c r="E26" s="184"/>
      <c r="F26" s="184"/>
      <c r="G26" s="324">
        <v>1462</v>
      </c>
      <c r="H26" s="183"/>
      <c r="I26" s="320"/>
      <c r="J26" s="320"/>
      <c r="K26" s="320"/>
      <c r="L26" s="320"/>
      <c r="M26" s="1"/>
      <c r="P26" s="319">
        <v>18</v>
      </c>
      <c r="Q26" s="184"/>
      <c r="R26" s="184"/>
      <c r="S26" s="324">
        <v>26</v>
      </c>
      <c r="T26" s="183"/>
      <c r="U26" s="320"/>
      <c r="V26" s="320"/>
      <c r="W26" s="320"/>
      <c r="X26" s="320"/>
      <c r="Y26" s="1"/>
      <c r="AB26" s="319">
        <v>56.91</v>
      </c>
      <c r="AC26" s="184"/>
      <c r="AD26" s="184"/>
      <c r="AE26" s="324">
        <v>52</v>
      </c>
      <c r="AF26" s="183"/>
      <c r="AG26" s="320"/>
      <c r="AH26" s="320"/>
      <c r="AI26" s="320"/>
      <c r="AJ26" s="320"/>
      <c r="AK26" s="1"/>
    </row>
    <row r="27" spans="2:40">
      <c r="B27" s="4">
        <f t="shared" si="1"/>
        <v>41404</v>
      </c>
      <c r="C27" s="4"/>
      <c r="D27" s="319">
        <v>128.99</v>
      </c>
      <c r="E27" s="184"/>
      <c r="F27" s="184"/>
      <c r="G27" s="324">
        <v>1419</v>
      </c>
      <c r="H27" s="183"/>
      <c r="I27" s="320"/>
      <c r="J27" s="320"/>
      <c r="K27" s="320"/>
      <c r="L27" s="320"/>
      <c r="M27" s="1"/>
      <c r="P27" s="319">
        <v>18</v>
      </c>
      <c r="Q27" s="184"/>
      <c r="R27" s="184"/>
      <c r="S27" s="324">
        <v>23</v>
      </c>
      <c r="T27" s="183"/>
      <c r="U27" s="320"/>
      <c r="V27" s="320"/>
      <c r="W27" s="320"/>
      <c r="X27" s="320"/>
      <c r="Y27" s="1"/>
      <c r="AB27" s="319">
        <v>56.99</v>
      </c>
      <c r="AC27" s="184"/>
      <c r="AD27" s="184"/>
      <c r="AE27" s="324">
        <v>54</v>
      </c>
      <c r="AF27" s="183"/>
      <c r="AG27" s="320"/>
      <c r="AH27" s="320"/>
      <c r="AI27" s="320"/>
      <c r="AJ27" s="320"/>
      <c r="AK27" s="1"/>
    </row>
    <row r="28" spans="2:40">
      <c r="B28" s="4">
        <f t="shared" si="1"/>
        <v>41411</v>
      </c>
      <c r="C28" s="4"/>
      <c r="D28" s="319">
        <v>133.66</v>
      </c>
      <c r="E28" s="184"/>
      <c r="F28" s="184"/>
      <c r="G28" s="324">
        <v>1443</v>
      </c>
      <c r="H28" s="183"/>
      <c r="I28" s="320"/>
      <c r="J28" s="320"/>
      <c r="K28" s="320"/>
      <c r="L28" s="320"/>
      <c r="M28" s="1"/>
      <c r="P28" s="319">
        <v>18</v>
      </c>
      <c r="Q28" s="184"/>
      <c r="R28" s="184"/>
      <c r="S28" s="324">
        <v>28</v>
      </c>
      <c r="T28" s="183"/>
      <c r="U28" s="320"/>
      <c r="V28" s="320"/>
      <c r="W28" s="320"/>
      <c r="X28" s="320"/>
      <c r="Y28" s="1"/>
      <c r="AB28" s="319">
        <v>57.65</v>
      </c>
      <c r="AC28" s="184"/>
      <c r="AD28" s="184"/>
      <c r="AE28" s="324">
        <v>53</v>
      </c>
      <c r="AF28" s="183"/>
      <c r="AG28" s="320"/>
      <c r="AH28" s="320"/>
      <c r="AI28" s="320"/>
      <c r="AJ28" s="320"/>
      <c r="AK28" s="1"/>
    </row>
    <row r="29" spans="2:40">
      <c r="B29" s="4">
        <f t="shared" si="1"/>
        <v>41418</v>
      </c>
      <c r="C29" s="4"/>
      <c r="D29" s="319">
        <v>138.12</v>
      </c>
      <c r="E29" s="184"/>
      <c r="F29" s="184"/>
      <c r="G29" s="324">
        <v>1483</v>
      </c>
      <c r="H29" s="183"/>
      <c r="I29" s="320"/>
      <c r="J29" s="320"/>
      <c r="K29" s="320"/>
      <c r="L29" s="320"/>
      <c r="M29" s="1"/>
      <c r="P29" s="319">
        <v>18</v>
      </c>
      <c r="Q29" s="184"/>
      <c r="R29" s="184"/>
      <c r="S29" s="324">
        <v>26</v>
      </c>
      <c r="T29" s="183"/>
      <c r="U29" s="320"/>
      <c r="V29" s="320"/>
      <c r="W29" s="320"/>
      <c r="X29" s="320"/>
      <c r="Y29" s="1"/>
      <c r="AB29" s="319">
        <v>57</v>
      </c>
      <c r="AC29" s="184"/>
      <c r="AD29" s="184"/>
      <c r="AE29" s="324">
        <v>46</v>
      </c>
      <c r="AF29" s="183"/>
      <c r="AG29" s="320"/>
      <c r="AH29" s="320"/>
      <c r="AI29" s="320"/>
      <c r="AJ29" s="320"/>
      <c r="AK29" s="1"/>
    </row>
    <row r="30" spans="2:40">
      <c r="B30" s="4">
        <f t="shared" si="1"/>
        <v>41425</v>
      </c>
      <c r="C30" s="4"/>
      <c r="D30" s="319">
        <v>141.80000000000001</v>
      </c>
      <c r="E30" s="184"/>
      <c r="F30" s="184"/>
      <c r="G30" s="324">
        <v>1207</v>
      </c>
      <c r="H30" s="183"/>
      <c r="I30" s="320"/>
      <c r="J30" s="319">
        <v>135.38</v>
      </c>
      <c r="K30" s="184"/>
      <c r="L30" s="184"/>
      <c r="M30" s="324">
        <v>6343</v>
      </c>
      <c r="P30" s="319">
        <v>18</v>
      </c>
      <c r="Q30" s="184"/>
      <c r="R30" s="184"/>
      <c r="S30" s="324">
        <v>17</v>
      </c>
      <c r="T30" s="183"/>
      <c r="U30" s="320"/>
      <c r="V30" s="319">
        <v>18</v>
      </c>
      <c r="W30" s="184"/>
      <c r="X30" s="184"/>
      <c r="Y30" s="324">
        <v>108</v>
      </c>
      <c r="AB30" s="319">
        <v>56.86</v>
      </c>
      <c r="AC30" s="184"/>
      <c r="AD30" s="184"/>
      <c r="AE30" s="324">
        <v>33</v>
      </c>
      <c r="AF30" s="183"/>
      <c r="AG30" s="320"/>
      <c r="AH30" s="319">
        <v>57.07</v>
      </c>
      <c r="AI30" s="184"/>
      <c r="AJ30" s="184"/>
      <c r="AK30" s="324">
        <v>216</v>
      </c>
    </row>
    <row r="31" spans="2:40">
      <c r="B31" s="4">
        <f t="shared" si="1"/>
        <v>41432</v>
      </c>
      <c r="C31" s="4"/>
      <c r="D31" s="330">
        <v>144.86000000000001</v>
      </c>
      <c r="E31" s="330"/>
      <c r="F31" s="184"/>
      <c r="G31" s="324">
        <v>1302</v>
      </c>
      <c r="H31" s="183"/>
      <c r="I31" s="320"/>
      <c r="J31" s="320"/>
      <c r="K31" s="320"/>
      <c r="L31" s="320"/>
      <c r="M31" s="1"/>
      <c r="P31" s="330">
        <v>18</v>
      </c>
      <c r="Q31" s="330"/>
      <c r="R31" s="184"/>
      <c r="S31" s="324">
        <v>25</v>
      </c>
      <c r="T31" s="183"/>
      <c r="U31" s="320"/>
      <c r="V31" s="320"/>
      <c r="W31" s="320"/>
      <c r="X31" s="320"/>
      <c r="Y31" s="1"/>
      <c r="AB31" s="330">
        <v>56.45</v>
      </c>
      <c r="AC31" s="330"/>
      <c r="AD31" s="184"/>
      <c r="AE31" s="324">
        <v>48</v>
      </c>
      <c r="AF31" s="183"/>
      <c r="AG31" s="320"/>
      <c r="AH31" s="320"/>
      <c r="AI31" s="320"/>
      <c r="AJ31" s="320"/>
      <c r="AK31" s="1"/>
    </row>
    <row r="32" spans="2:40">
      <c r="B32" s="4">
        <f t="shared" si="1"/>
        <v>41439</v>
      </c>
      <c r="C32" s="4"/>
      <c r="D32" s="330">
        <v>146.43</v>
      </c>
      <c r="E32" s="330"/>
      <c r="F32" s="184"/>
      <c r="G32" s="324">
        <v>1494</v>
      </c>
      <c r="H32" s="183"/>
      <c r="I32" s="320"/>
      <c r="J32" s="320"/>
      <c r="K32" s="320"/>
      <c r="L32" s="320"/>
      <c r="M32" s="1"/>
      <c r="P32" s="330">
        <v>18</v>
      </c>
      <c r="Q32" s="330"/>
      <c r="R32" s="184"/>
      <c r="S32" s="324">
        <v>26</v>
      </c>
      <c r="T32" s="183"/>
      <c r="U32" s="320"/>
      <c r="V32" s="320"/>
      <c r="W32" s="320"/>
      <c r="X32" s="320"/>
      <c r="Y32" s="1"/>
      <c r="AB32" s="330">
        <v>56.61</v>
      </c>
      <c r="AC32" s="330"/>
      <c r="AD32" s="184"/>
      <c r="AE32" s="324">
        <v>48</v>
      </c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148.71</v>
      </c>
      <c r="E33" s="184"/>
      <c r="F33" s="184"/>
      <c r="G33" s="324">
        <v>1291</v>
      </c>
      <c r="H33" s="183"/>
      <c r="I33" s="320"/>
      <c r="J33" s="320"/>
      <c r="K33" s="320"/>
      <c r="L33" s="320"/>
      <c r="M33" s="1"/>
      <c r="P33" s="319">
        <v>18</v>
      </c>
      <c r="Q33" s="184"/>
      <c r="R33" s="184"/>
      <c r="S33" s="324">
        <v>24</v>
      </c>
      <c r="T33" s="183"/>
      <c r="U33" s="320"/>
      <c r="V33" s="320"/>
      <c r="W33" s="320"/>
      <c r="X33" s="320"/>
      <c r="Y33" s="1"/>
      <c r="AB33" s="319">
        <v>56.61</v>
      </c>
      <c r="AC33" s="184"/>
      <c r="AD33" s="184"/>
      <c r="AE33" s="324">
        <v>43</v>
      </c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152.97999999999999</v>
      </c>
      <c r="E34" s="184"/>
      <c r="F34" s="184"/>
      <c r="G34" s="324">
        <v>1534</v>
      </c>
      <c r="H34" s="183"/>
      <c r="I34" s="320"/>
      <c r="J34" s="319">
        <v>148.38</v>
      </c>
      <c r="K34" s="184"/>
      <c r="L34" s="184"/>
      <c r="M34" s="324">
        <v>5621</v>
      </c>
      <c r="P34" s="319">
        <v>18</v>
      </c>
      <c r="Q34" s="184"/>
      <c r="R34" s="184"/>
      <c r="S34" s="324">
        <v>23</v>
      </c>
      <c r="T34" s="183"/>
      <c r="U34" s="320"/>
      <c r="V34" s="319">
        <v>18</v>
      </c>
      <c r="W34" s="184"/>
      <c r="X34" s="184"/>
      <c r="Y34" s="324">
        <v>97</v>
      </c>
      <c r="AB34" s="319">
        <v>56.38</v>
      </c>
      <c r="AC34" s="184"/>
      <c r="AD34" s="184"/>
      <c r="AE34" s="324">
        <v>47</v>
      </c>
      <c r="AF34" s="183"/>
      <c r="AG34" s="320"/>
      <c r="AH34" s="319">
        <v>56.51</v>
      </c>
      <c r="AI34" s="184"/>
      <c r="AJ34" s="184"/>
      <c r="AK34" s="324">
        <v>186</v>
      </c>
    </row>
    <row r="35" spans="2:37">
      <c r="B35" s="4">
        <f t="shared" si="1"/>
        <v>41460</v>
      </c>
      <c r="C35" s="4"/>
      <c r="D35" s="348">
        <v>154.09</v>
      </c>
      <c r="E35" s="349"/>
      <c r="F35" s="349"/>
      <c r="G35" s="350">
        <v>1336</v>
      </c>
      <c r="H35" s="183"/>
      <c r="I35" s="320"/>
      <c r="J35" s="320"/>
      <c r="K35" s="320"/>
      <c r="L35" s="320"/>
      <c r="M35" s="1"/>
      <c r="P35" s="348">
        <v>18</v>
      </c>
      <c r="Q35" s="349"/>
      <c r="R35" s="349"/>
      <c r="S35" s="350">
        <v>35</v>
      </c>
      <c r="T35" s="183"/>
      <c r="U35" s="320"/>
      <c r="V35" s="320"/>
      <c r="W35" s="320"/>
      <c r="X35" s="320"/>
      <c r="Y35" s="1"/>
      <c r="AB35" s="348">
        <v>55.66</v>
      </c>
      <c r="AC35" s="349"/>
      <c r="AD35" s="349"/>
      <c r="AE35" s="350">
        <v>45</v>
      </c>
      <c r="AF35" s="183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48">
        <v>155.63</v>
      </c>
      <c r="E36" s="349"/>
      <c r="F36" s="349"/>
      <c r="G36" s="350">
        <v>1374</v>
      </c>
      <c r="H36" s="183"/>
      <c r="I36" s="320"/>
      <c r="J36" s="320"/>
      <c r="K36" s="320"/>
      <c r="L36" s="320"/>
      <c r="M36" s="1"/>
      <c r="P36" s="348">
        <v>18</v>
      </c>
      <c r="Q36" s="349"/>
      <c r="R36" s="349"/>
      <c r="S36" s="350">
        <v>24</v>
      </c>
      <c r="T36" s="183"/>
      <c r="U36" s="320"/>
      <c r="V36" s="320"/>
      <c r="W36" s="320"/>
      <c r="X36" s="320"/>
      <c r="Y36" s="1"/>
      <c r="AB36" s="348">
        <v>56.61</v>
      </c>
      <c r="AC36" s="349"/>
      <c r="AD36" s="349"/>
      <c r="AE36" s="350">
        <v>48</v>
      </c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48">
        <v>160.11000000000001</v>
      </c>
      <c r="E37" s="349"/>
      <c r="F37" s="349"/>
      <c r="G37" s="350">
        <v>1302</v>
      </c>
      <c r="H37" s="183"/>
      <c r="I37" s="320"/>
      <c r="J37" s="320"/>
      <c r="K37" s="320"/>
      <c r="L37" s="320"/>
      <c r="M37" s="1"/>
      <c r="P37" s="348">
        <v>18</v>
      </c>
      <c r="Q37" s="349"/>
      <c r="R37" s="349"/>
      <c r="S37" s="350">
        <v>27</v>
      </c>
      <c r="T37" s="183"/>
      <c r="U37" s="320"/>
      <c r="V37" s="320"/>
      <c r="W37" s="320"/>
      <c r="X37" s="320"/>
      <c r="Y37" s="1"/>
      <c r="AB37" s="348">
        <v>56.89</v>
      </c>
      <c r="AC37" s="349"/>
      <c r="AD37" s="349"/>
      <c r="AE37" s="350">
        <v>49</v>
      </c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19">
        <v>161.44</v>
      </c>
      <c r="E38" s="184"/>
      <c r="F38" s="184"/>
      <c r="G38" s="324">
        <v>1217</v>
      </c>
      <c r="H38" s="183"/>
      <c r="I38" s="320"/>
      <c r="J38" s="319">
        <v>158.24</v>
      </c>
      <c r="K38" s="184"/>
      <c r="L38" s="184"/>
      <c r="M38" s="324">
        <v>6113</v>
      </c>
      <c r="P38" s="319">
        <v>17.399999999999999</v>
      </c>
      <c r="Q38" s="184"/>
      <c r="R38" s="184"/>
      <c r="S38" s="324">
        <v>22</v>
      </c>
      <c r="T38" s="183"/>
      <c r="U38" s="320"/>
      <c r="V38" s="319">
        <v>17.86</v>
      </c>
      <c r="W38" s="184"/>
      <c r="X38" s="184"/>
      <c r="Y38" s="324">
        <v>120</v>
      </c>
      <c r="AB38" s="319">
        <v>56.77</v>
      </c>
      <c r="AC38" s="184"/>
      <c r="AD38" s="184"/>
      <c r="AE38" s="324">
        <v>45</v>
      </c>
      <c r="AF38" s="183"/>
      <c r="AG38" s="320"/>
      <c r="AH38" s="319">
        <v>56.6</v>
      </c>
      <c r="AI38" s="184"/>
      <c r="AJ38" s="184"/>
      <c r="AK38" s="324">
        <v>212</v>
      </c>
    </row>
    <row r="39" spans="2:37">
      <c r="B39" s="4">
        <f t="shared" si="1"/>
        <v>41488</v>
      </c>
      <c r="C39" s="4"/>
      <c r="D39" s="330">
        <v>160.87</v>
      </c>
      <c r="E39" s="184"/>
      <c r="F39" s="184"/>
      <c r="G39" s="331">
        <v>1461</v>
      </c>
      <c r="H39" s="183"/>
      <c r="I39" s="320"/>
      <c r="J39" s="320"/>
      <c r="K39" s="320"/>
      <c r="L39" s="320"/>
      <c r="M39" s="1"/>
      <c r="P39" s="330">
        <v>17.84</v>
      </c>
      <c r="Q39" s="184"/>
      <c r="R39" s="184"/>
      <c r="S39" s="331">
        <v>20</v>
      </c>
      <c r="T39" s="183"/>
      <c r="U39" s="320"/>
      <c r="V39" s="320"/>
      <c r="W39" s="320"/>
      <c r="X39" s="320"/>
      <c r="Y39" s="1"/>
      <c r="AB39" s="330">
        <v>56.97</v>
      </c>
      <c r="AC39" s="184"/>
      <c r="AD39" s="184"/>
      <c r="AE39" s="331">
        <v>48</v>
      </c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158.93</v>
      </c>
      <c r="E40" s="184"/>
      <c r="F40" s="184"/>
      <c r="G40" s="331">
        <v>1553</v>
      </c>
      <c r="H40" s="183"/>
      <c r="I40" s="320"/>
      <c r="J40" s="320"/>
      <c r="K40" s="320"/>
      <c r="L40" s="320"/>
      <c r="M40" s="1"/>
      <c r="P40" s="330">
        <v>17.850000000000001</v>
      </c>
      <c r="Q40" s="184"/>
      <c r="R40" s="184"/>
      <c r="S40" s="331">
        <v>26</v>
      </c>
      <c r="T40" s="183"/>
      <c r="U40" s="320"/>
      <c r="V40" s="320"/>
      <c r="W40" s="320"/>
      <c r="X40" s="320"/>
      <c r="Y40" s="1"/>
      <c r="AB40" s="330">
        <v>56.82</v>
      </c>
      <c r="AC40" s="184"/>
      <c r="AD40" s="184"/>
      <c r="AE40" s="331">
        <v>51</v>
      </c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159.12</v>
      </c>
      <c r="E41" s="184"/>
      <c r="F41" s="184"/>
      <c r="G41" s="331">
        <v>1449</v>
      </c>
      <c r="H41" s="183"/>
      <c r="I41" s="320"/>
      <c r="J41" s="320"/>
      <c r="K41" s="320"/>
      <c r="L41" s="320"/>
      <c r="M41" s="1"/>
      <c r="P41" s="330">
        <v>18</v>
      </c>
      <c r="Q41" s="184"/>
      <c r="R41" s="184"/>
      <c r="S41" s="331">
        <v>21</v>
      </c>
      <c r="T41" s="183"/>
      <c r="U41" s="320"/>
      <c r="V41" s="320"/>
      <c r="W41" s="320"/>
      <c r="X41" s="320"/>
      <c r="Y41" s="1"/>
      <c r="AB41" s="330">
        <v>56.51</v>
      </c>
      <c r="AC41" s="184"/>
      <c r="AD41" s="184"/>
      <c r="AE41" s="331">
        <v>48</v>
      </c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19">
        <v>159.07</v>
      </c>
      <c r="E42" s="184"/>
      <c r="F42" s="184"/>
      <c r="G42" s="324">
        <v>1534</v>
      </c>
      <c r="H42" s="183"/>
      <c r="I42" s="320"/>
      <c r="J42" s="230"/>
      <c r="K42" s="231"/>
      <c r="L42" s="231"/>
      <c r="M42" s="325"/>
      <c r="P42" s="319">
        <v>18</v>
      </c>
      <c r="Q42" s="184"/>
      <c r="R42" s="184"/>
      <c r="S42" s="324">
        <v>20</v>
      </c>
      <c r="T42" s="183"/>
      <c r="U42" s="320"/>
      <c r="V42" s="230"/>
      <c r="W42" s="231"/>
      <c r="X42" s="231"/>
      <c r="Y42" s="325"/>
      <c r="AB42" s="319">
        <v>57.92</v>
      </c>
      <c r="AC42" s="184"/>
      <c r="AD42" s="184"/>
      <c r="AE42" s="324">
        <v>43</v>
      </c>
      <c r="AF42" s="183"/>
      <c r="AG42" s="320"/>
      <c r="AH42" s="230"/>
      <c r="AI42" s="231"/>
      <c r="AJ42" s="231"/>
      <c r="AK42" s="325"/>
    </row>
    <row r="43" spans="2:37">
      <c r="B43" s="4">
        <f t="shared" si="1"/>
        <v>41516</v>
      </c>
      <c r="C43" s="4"/>
      <c r="D43" s="319">
        <v>157.30000000000001</v>
      </c>
      <c r="E43" s="184"/>
      <c r="F43" s="184"/>
      <c r="G43" s="324">
        <v>1464</v>
      </c>
      <c r="H43" s="183"/>
      <c r="I43" s="320"/>
      <c r="J43" s="319">
        <v>158.74</v>
      </c>
      <c r="K43" s="184"/>
      <c r="L43" s="184"/>
      <c r="M43" s="324">
        <v>6577</v>
      </c>
      <c r="P43" s="319">
        <v>17.25</v>
      </c>
      <c r="Q43" s="184"/>
      <c r="R43" s="184"/>
      <c r="S43" s="324">
        <v>36</v>
      </c>
      <c r="T43" s="183"/>
      <c r="U43" s="320"/>
      <c r="V43" s="319">
        <v>17.72</v>
      </c>
      <c r="W43" s="184"/>
      <c r="X43" s="184"/>
      <c r="Y43" s="324">
        <v>112</v>
      </c>
      <c r="AB43" s="319">
        <v>58.29</v>
      </c>
      <c r="AC43" s="184"/>
      <c r="AD43" s="184"/>
      <c r="AE43" s="324">
        <v>27</v>
      </c>
      <c r="AF43" s="183"/>
      <c r="AG43" s="320"/>
      <c r="AH43" s="319">
        <v>57.15</v>
      </c>
      <c r="AI43" s="184"/>
      <c r="AJ43" s="184"/>
      <c r="AK43" s="324">
        <v>192</v>
      </c>
    </row>
    <row r="44" spans="2:37">
      <c r="B44" s="4">
        <f t="shared" si="1"/>
        <v>41523</v>
      </c>
      <c r="C44" s="4"/>
      <c r="D44" s="330">
        <v>157.59</v>
      </c>
      <c r="E44" s="184"/>
      <c r="F44" s="184"/>
      <c r="G44" s="331">
        <v>1182</v>
      </c>
      <c r="H44" s="183"/>
      <c r="I44" s="320"/>
      <c r="J44" s="320"/>
      <c r="K44" s="320"/>
      <c r="L44" s="320"/>
      <c r="M44" s="1"/>
      <c r="P44" s="330">
        <v>17.96</v>
      </c>
      <c r="Q44" s="184"/>
      <c r="R44" s="184"/>
      <c r="S44" s="331">
        <v>15</v>
      </c>
      <c r="T44" s="183"/>
      <c r="U44" s="320"/>
      <c r="V44" s="320"/>
      <c r="W44" s="320"/>
      <c r="X44" s="320"/>
      <c r="Y44" s="1"/>
      <c r="AB44" s="330">
        <v>57.4</v>
      </c>
      <c r="AC44" s="184"/>
      <c r="AD44" s="184"/>
      <c r="AE44" s="331">
        <v>38</v>
      </c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159.94999999999999</v>
      </c>
      <c r="E45" s="184"/>
      <c r="F45" s="184"/>
      <c r="G45" s="331">
        <v>1461</v>
      </c>
      <c r="H45" s="183"/>
      <c r="I45" s="320"/>
      <c r="J45" s="320"/>
      <c r="K45" s="320"/>
      <c r="L45" s="320"/>
      <c r="M45" s="1"/>
      <c r="P45" s="330">
        <v>18</v>
      </c>
      <c r="Q45" s="184"/>
      <c r="R45" s="184"/>
      <c r="S45" s="331">
        <v>25</v>
      </c>
      <c r="T45" s="183"/>
      <c r="U45" s="320"/>
      <c r="V45" s="320"/>
      <c r="W45" s="320"/>
      <c r="X45" s="320"/>
      <c r="Y45" s="1"/>
      <c r="AB45" s="330">
        <v>55.82</v>
      </c>
      <c r="AC45" s="184"/>
      <c r="AD45" s="184"/>
      <c r="AE45" s="331">
        <v>65</v>
      </c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162.78</v>
      </c>
      <c r="E46" s="184"/>
      <c r="F46" s="184"/>
      <c r="G46" s="331">
        <v>1381</v>
      </c>
      <c r="H46" s="183"/>
      <c r="I46" s="320"/>
      <c r="J46" s="320"/>
      <c r="K46" s="320"/>
      <c r="L46" s="320"/>
      <c r="M46" s="1"/>
      <c r="P46" s="330">
        <v>17.920000000000002</v>
      </c>
      <c r="Q46" s="184"/>
      <c r="R46" s="184"/>
      <c r="S46" s="331">
        <v>31</v>
      </c>
      <c r="T46" s="183"/>
      <c r="U46" s="320"/>
      <c r="V46" s="320"/>
      <c r="W46" s="320"/>
      <c r="X46" s="320"/>
      <c r="Y46" s="1"/>
      <c r="AB46" s="330">
        <v>56.63</v>
      </c>
      <c r="AC46" s="184"/>
      <c r="AD46" s="184"/>
      <c r="AE46" s="331">
        <v>39</v>
      </c>
      <c r="AF46" s="183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162.66999999999999</v>
      </c>
      <c r="E47" s="184"/>
      <c r="F47" s="184"/>
      <c r="G47" s="331">
        <v>1319</v>
      </c>
      <c r="H47" s="183"/>
      <c r="I47" s="320"/>
      <c r="J47" s="319">
        <v>160.74</v>
      </c>
      <c r="K47" s="184"/>
      <c r="L47" s="184"/>
      <c r="M47" s="324">
        <v>5593</v>
      </c>
      <c r="P47" s="330">
        <v>18</v>
      </c>
      <c r="Q47" s="184"/>
      <c r="R47" s="184"/>
      <c r="S47" s="331">
        <v>28</v>
      </c>
      <c r="T47" s="183"/>
      <c r="U47" s="320"/>
      <c r="V47" s="319">
        <v>17.97</v>
      </c>
      <c r="W47" s="184"/>
      <c r="X47" s="184"/>
      <c r="Y47" s="324">
        <v>106</v>
      </c>
      <c r="AB47" s="330">
        <v>57.71</v>
      </c>
      <c r="AC47" s="184"/>
      <c r="AD47" s="184"/>
      <c r="AE47" s="331">
        <v>55</v>
      </c>
      <c r="AF47" s="183"/>
      <c r="AG47" s="320"/>
      <c r="AH47" s="319">
        <v>56.86</v>
      </c>
      <c r="AI47" s="184"/>
      <c r="AJ47" s="184"/>
      <c r="AK47" s="324">
        <v>203</v>
      </c>
    </row>
    <row r="48" spans="2:37">
      <c r="B48" s="4">
        <f t="shared" si="1"/>
        <v>41551</v>
      </c>
      <c r="C48" s="4"/>
      <c r="D48" s="230" t="s">
        <v>18</v>
      </c>
      <c r="E48" s="184"/>
      <c r="F48" s="184"/>
      <c r="G48" s="325" t="s">
        <v>18</v>
      </c>
      <c r="P48" s="230" t="s">
        <v>18</v>
      </c>
      <c r="Q48" s="184"/>
      <c r="R48" s="184"/>
      <c r="S48" s="325" t="s">
        <v>18</v>
      </c>
      <c r="AB48" s="230" t="s">
        <v>18</v>
      </c>
      <c r="AC48" s="184"/>
      <c r="AD48" s="184"/>
      <c r="AE48" s="325" t="s">
        <v>18</v>
      </c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18</v>
      </c>
      <c r="E49" s="184"/>
      <c r="F49" s="184"/>
      <c r="G49" s="325" t="s">
        <v>18</v>
      </c>
      <c r="H49" s="183"/>
      <c r="I49" s="183"/>
      <c r="J49" s="183"/>
      <c r="K49" s="183"/>
      <c r="L49" s="183"/>
      <c r="M49" s="1"/>
      <c r="P49" s="230" t="s">
        <v>18</v>
      </c>
      <c r="Q49" s="184"/>
      <c r="R49" s="184"/>
      <c r="S49" s="325" t="s">
        <v>18</v>
      </c>
      <c r="T49" s="183"/>
      <c r="U49" s="183"/>
      <c r="V49" s="183"/>
      <c r="W49" s="183"/>
      <c r="X49" s="183"/>
      <c r="Y49" s="1"/>
      <c r="AB49" s="230" t="s">
        <v>18</v>
      </c>
      <c r="AC49" s="184"/>
      <c r="AD49" s="184"/>
      <c r="AE49" s="325" t="s">
        <v>18</v>
      </c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30">
        <v>157.82</v>
      </c>
      <c r="E50" s="184"/>
      <c r="F50" s="184"/>
      <c r="G50" s="331">
        <v>406</v>
      </c>
      <c r="H50" s="183"/>
      <c r="I50" s="320"/>
      <c r="J50" s="320"/>
      <c r="K50" s="320"/>
      <c r="L50" s="320"/>
      <c r="M50" s="1"/>
      <c r="P50" s="330">
        <v>17.16</v>
      </c>
      <c r="Q50" s="184"/>
      <c r="R50" s="184"/>
      <c r="S50" s="331">
        <v>11</v>
      </c>
      <c r="T50" s="183"/>
      <c r="U50" s="320"/>
      <c r="V50" s="320"/>
      <c r="W50" s="320"/>
      <c r="X50" s="320"/>
      <c r="Y50" s="1"/>
      <c r="AB50" s="330">
        <v>56.13</v>
      </c>
      <c r="AC50" s="184"/>
      <c r="AD50" s="184"/>
      <c r="AE50" s="331">
        <v>19</v>
      </c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151.61000000000001</v>
      </c>
      <c r="E51" s="184"/>
      <c r="F51" s="184"/>
      <c r="G51" s="331">
        <v>1294</v>
      </c>
      <c r="H51" s="183"/>
      <c r="I51" s="320"/>
      <c r="J51" s="319">
        <v>147.31</v>
      </c>
      <c r="K51" s="319"/>
      <c r="L51" s="319"/>
      <c r="M51" s="324">
        <v>2848</v>
      </c>
      <c r="P51" s="330">
        <v>18</v>
      </c>
      <c r="Q51" s="184"/>
      <c r="R51" s="184"/>
      <c r="S51" s="331">
        <v>21</v>
      </c>
      <c r="T51" s="183"/>
      <c r="U51" s="320"/>
      <c r="V51" s="319">
        <v>17.73</v>
      </c>
      <c r="W51" s="319"/>
      <c r="X51" s="319"/>
      <c r="Y51" s="324">
        <v>54</v>
      </c>
      <c r="AB51" s="330">
        <v>56.83</v>
      </c>
      <c r="AC51" s="184"/>
      <c r="AD51" s="184"/>
      <c r="AE51" s="331">
        <v>39</v>
      </c>
      <c r="AF51" s="183"/>
      <c r="AG51" s="320"/>
      <c r="AH51" s="319">
        <v>56.74</v>
      </c>
      <c r="AI51" s="319"/>
      <c r="AJ51" s="319"/>
      <c r="AK51" s="324">
        <v>105</v>
      </c>
    </row>
    <row r="52" spans="2:37">
      <c r="B52" s="4">
        <f t="shared" si="1"/>
        <v>41579</v>
      </c>
      <c r="C52" s="4"/>
      <c r="D52" s="330">
        <v>138.28</v>
      </c>
      <c r="E52" s="184"/>
      <c r="F52" s="184"/>
      <c r="G52" s="331">
        <v>1344</v>
      </c>
      <c r="H52" s="183"/>
      <c r="I52" s="320"/>
      <c r="J52" s="320"/>
      <c r="K52" s="320"/>
      <c r="L52" s="320"/>
      <c r="M52" s="1"/>
      <c r="P52" s="330">
        <v>17.82</v>
      </c>
      <c r="Q52" s="184"/>
      <c r="R52" s="184"/>
      <c r="S52" s="331">
        <v>28</v>
      </c>
      <c r="T52" s="183"/>
      <c r="U52" s="320"/>
      <c r="V52" s="320"/>
      <c r="W52" s="320"/>
      <c r="X52" s="320"/>
      <c r="Y52" s="1"/>
      <c r="AB52" s="330">
        <v>56.59</v>
      </c>
      <c r="AC52" s="184"/>
      <c r="AD52" s="184"/>
      <c r="AE52" s="331">
        <v>58</v>
      </c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128.36000000000001</v>
      </c>
      <c r="E53" s="184"/>
      <c r="F53" s="184"/>
      <c r="G53" s="331">
        <v>1450</v>
      </c>
      <c r="H53" s="183"/>
      <c r="I53" s="320"/>
      <c r="J53" s="320"/>
      <c r="K53" s="320"/>
      <c r="L53" s="320"/>
      <c r="M53" s="1"/>
      <c r="P53" s="330">
        <v>18</v>
      </c>
      <c r="Q53" s="184"/>
      <c r="R53" s="184"/>
      <c r="S53" s="331">
        <v>20</v>
      </c>
      <c r="T53" s="183"/>
      <c r="U53" s="320"/>
      <c r="V53" s="320"/>
      <c r="W53" s="320"/>
      <c r="X53" s="320"/>
      <c r="Y53" s="1"/>
      <c r="AB53" s="330">
        <v>56.79</v>
      </c>
      <c r="AC53" s="184"/>
      <c r="AD53" s="184"/>
      <c r="AE53" s="331">
        <v>58</v>
      </c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120.36</v>
      </c>
      <c r="E54" s="184"/>
      <c r="F54" s="184"/>
      <c r="G54" s="331">
        <v>1462</v>
      </c>
      <c r="H54" s="183"/>
      <c r="I54" s="320"/>
      <c r="J54" s="320"/>
      <c r="K54" s="320"/>
      <c r="L54" s="320"/>
      <c r="M54" s="1"/>
      <c r="P54" s="330">
        <v>18</v>
      </c>
      <c r="Q54" s="184"/>
      <c r="R54" s="184"/>
      <c r="S54" s="331">
        <v>26</v>
      </c>
      <c r="T54" s="183"/>
      <c r="U54" s="320"/>
      <c r="V54" s="320"/>
      <c r="W54" s="320"/>
      <c r="X54" s="320"/>
      <c r="Y54" s="1"/>
      <c r="AB54" s="330">
        <v>57.19</v>
      </c>
      <c r="AC54" s="184"/>
      <c r="AD54" s="184"/>
      <c r="AE54" s="331">
        <v>52</v>
      </c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118.19</v>
      </c>
      <c r="E55" s="184"/>
      <c r="F55" s="184"/>
      <c r="G55" s="331">
        <v>1375</v>
      </c>
      <c r="H55" s="183"/>
      <c r="I55" s="320"/>
      <c r="J55" s="319"/>
      <c r="K55" s="184"/>
      <c r="L55" s="184"/>
      <c r="M55" s="324"/>
      <c r="P55" s="330">
        <v>18</v>
      </c>
      <c r="Q55" s="184"/>
      <c r="R55" s="184"/>
      <c r="S55" s="331">
        <v>23</v>
      </c>
      <c r="T55" s="183"/>
      <c r="U55" s="320"/>
      <c r="V55" s="319"/>
      <c r="W55" s="184"/>
      <c r="X55" s="184"/>
      <c r="Y55" s="324"/>
      <c r="AB55" s="330">
        <v>57.06</v>
      </c>
      <c r="AC55" s="184"/>
      <c r="AD55" s="184"/>
      <c r="AE55" s="331">
        <v>57</v>
      </c>
      <c r="AF55" s="183"/>
      <c r="AG55" s="320"/>
      <c r="AH55" s="319"/>
      <c r="AI55" s="184"/>
      <c r="AJ55" s="184"/>
      <c r="AK55" s="324"/>
    </row>
    <row r="56" spans="2:37">
      <c r="B56" s="4">
        <f t="shared" si="1"/>
        <v>41607</v>
      </c>
      <c r="C56" s="4"/>
      <c r="D56" s="330">
        <v>122.29</v>
      </c>
      <c r="E56" s="184"/>
      <c r="F56" s="184"/>
      <c r="G56" s="331">
        <v>1308</v>
      </c>
      <c r="H56" s="183"/>
      <c r="I56" s="320"/>
      <c r="J56" s="319">
        <v>122.8</v>
      </c>
      <c r="K56" s="319"/>
      <c r="L56" s="319"/>
      <c r="M56" s="324">
        <v>5792</v>
      </c>
      <c r="P56" s="330">
        <v>18</v>
      </c>
      <c r="Q56" s="184"/>
      <c r="R56" s="184"/>
      <c r="S56" s="331">
        <v>17</v>
      </c>
      <c r="T56" s="183"/>
      <c r="U56" s="320"/>
      <c r="V56" s="319">
        <v>18</v>
      </c>
      <c r="W56" s="319"/>
      <c r="X56" s="319"/>
      <c r="Y56" s="324">
        <v>92</v>
      </c>
      <c r="AB56" s="330">
        <v>56.29</v>
      </c>
      <c r="AC56" s="184"/>
      <c r="AD56" s="184"/>
      <c r="AE56" s="331">
        <v>60</v>
      </c>
      <c r="AF56" s="183"/>
      <c r="AG56" s="320"/>
      <c r="AH56" s="319">
        <v>56.75</v>
      </c>
      <c r="AI56" s="319"/>
      <c r="AJ56" s="319"/>
      <c r="AK56" s="324">
        <v>238</v>
      </c>
    </row>
    <row r="57" spans="2:37">
      <c r="B57" s="4">
        <f t="shared" si="1"/>
        <v>41614</v>
      </c>
      <c r="C57" s="4"/>
      <c r="D57" s="330">
        <v>121.63</v>
      </c>
      <c r="E57" s="184"/>
      <c r="F57" s="184"/>
      <c r="G57" s="331">
        <v>1380</v>
      </c>
      <c r="H57" s="183"/>
      <c r="I57" s="320"/>
      <c r="J57" s="320"/>
      <c r="K57" s="320"/>
      <c r="L57" s="320"/>
      <c r="M57" s="1"/>
      <c r="P57" s="330">
        <v>18</v>
      </c>
      <c r="Q57" s="184"/>
      <c r="R57" s="184"/>
      <c r="S57" s="331">
        <v>21</v>
      </c>
      <c r="T57" s="183"/>
      <c r="U57" s="320"/>
      <c r="V57" s="320"/>
      <c r="W57" s="320"/>
      <c r="X57" s="320"/>
      <c r="Y57" s="1"/>
      <c r="AB57" s="330">
        <v>56.94</v>
      </c>
      <c r="AC57" s="184"/>
      <c r="AD57" s="184"/>
      <c r="AE57" s="331">
        <v>48</v>
      </c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120.99</v>
      </c>
      <c r="E58" s="184"/>
      <c r="F58" s="184"/>
      <c r="G58" s="331">
        <v>1537</v>
      </c>
      <c r="H58" s="183"/>
      <c r="I58" s="320"/>
      <c r="J58" s="320"/>
      <c r="K58" s="320"/>
      <c r="L58" s="320"/>
      <c r="M58" s="1"/>
      <c r="P58" s="330">
        <v>18</v>
      </c>
      <c r="Q58" s="184"/>
      <c r="R58" s="184"/>
      <c r="S58" s="331">
        <v>20</v>
      </c>
      <c r="T58" s="183"/>
      <c r="U58" s="320"/>
      <c r="V58" s="320"/>
      <c r="W58" s="320"/>
      <c r="X58" s="320"/>
      <c r="Y58" s="1"/>
      <c r="AB58" s="330">
        <v>57.39</v>
      </c>
      <c r="AC58" s="184"/>
      <c r="AD58" s="184"/>
      <c r="AE58" s="331">
        <v>48</v>
      </c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118.51</v>
      </c>
      <c r="E59" s="184"/>
      <c r="F59" s="184"/>
      <c r="G59" s="331">
        <v>1369</v>
      </c>
      <c r="H59" s="183"/>
      <c r="I59" s="320"/>
      <c r="J59" s="320"/>
      <c r="K59" s="320"/>
      <c r="L59" s="320"/>
      <c r="M59" s="1"/>
      <c r="P59" s="330">
        <v>18</v>
      </c>
      <c r="Q59" s="184"/>
      <c r="R59" s="184"/>
      <c r="S59" s="331">
        <v>24</v>
      </c>
      <c r="T59" s="183"/>
      <c r="U59" s="320"/>
      <c r="V59" s="320"/>
      <c r="W59" s="320"/>
      <c r="X59" s="320"/>
      <c r="Y59" s="1"/>
      <c r="AB59" s="330">
        <v>56.95</v>
      </c>
      <c r="AC59" s="184"/>
      <c r="AD59" s="184"/>
      <c r="AE59" s="331">
        <v>51</v>
      </c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30">
        <v>116.29</v>
      </c>
      <c r="E60" s="184"/>
      <c r="F60" s="184"/>
      <c r="G60" s="331">
        <v>976</v>
      </c>
      <c r="H60" s="183"/>
      <c r="I60" s="320"/>
      <c r="J60" s="319">
        <v>119.8</v>
      </c>
      <c r="K60" s="184"/>
      <c r="L60" s="184"/>
      <c r="M60" s="324">
        <v>5796</v>
      </c>
      <c r="P60" s="330">
        <v>18</v>
      </c>
      <c r="Q60" s="184"/>
      <c r="R60" s="184"/>
      <c r="S60" s="331">
        <v>19</v>
      </c>
      <c r="T60" s="183"/>
      <c r="U60" s="320"/>
      <c r="V60" s="319">
        <v>18</v>
      </c>
      <c r="W60" s="184"/>
      <c r="X60" s="184"/>
      <c r="Y60" s="324">
        <v>96</v>
      </c>
      <c r="AB60" s="330">
        <v>59.44</v>
      </c>
      <c r="AC60" s="184"/>
      <c r="AD60" s="184"/>
      <c r="AE60" s="331">
        <v>53</v>
      </c>
      <c r="AF60" s="183"/>
      <c r="AG60" s="320"/>
      <c r="AH60" s="319">
        <v>57.75</v>
      </c>
      <c r="AI60" s="184"/>
      <c r="AJ60" s="184"/>
      <c r="AK60" s="324">
        <v>213</v>
      </c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5"/>
      <c r="D62" s="320">
        <f>SUMPRODUCT(D9:D60,G9:G60)/SUM(G9:G60)</f>
        <v>155.37935820941192</v>
      </c>
      <c r="E62" s="320"/>
      <c r="F62" s="320"/>
      <c r="G62" s="1">
        <f>SUM(G9:G60)</f>
        <v>65364</v>
      </c>
      <c r="H62" s="183"/>
      <c r="I62" s="320"/>
      <c r="J62" s="319"/>
      <c r="K62" s="184"/>
      <c r="L62" s="184"/>
      <c r="M62" s="324"/>
      <c r="N62" s="6"/>
      <c r="O62" s="6"/>
      <c r="P62" s="320">
        <f>SUMPRODUCT(P9:P60,S9:S60)/SUM(S9:S60)</f>
        <v>17.9466501650165</v>
      </c>
      <c r="Q62" s="320"/>
      <c r="R62" s="320"/>
      <c r="S62" s="1">
        <f>SUM(S9:S60)</f>
        <v>1212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57.057980524978838</v>
      </c>
      <c r="AC62" s="320"/>
      <c r="AD62" s="320"/>
      <c r="AE62" s="1">
        <f>SUM(AE9:AE60)</f>
        <v>2362</v>
      </c>
      <c r="AF62" s="183"/>
      <c r="AG62" s="320"/>
      <c r="AH62" s="320"/>
      <c r="AI62" s="179"/>
      <c r="AJ62" s="179"/>
      <c r="AK62" s="1"/>
    </row>
    <row r="63" spans="2:37" ht="12.75" customHeight="1">
      <c r="B63" s="176">
        <v>2012</v>
      </c>
      <c r="C63" s="5"/>
      <c r="D63" s="320">
        <v>184.20549869935982</v>
      </c>
      <c r="E63" s="320"/>
      <c r="F63" s="320"/>
      <c r="G63" s="1">
        <v>55268.167999999998</v>
      </c>
      <c r="H63" s="183"/>
      <c r="I63" s="320"/>
      <c r="J63" s="320"/>
      <c r="K63" s="320"/>
      <c r="L63" s="320"/>
      <c r="M63" s="1"/>
      <c r="N63" s="6"/>
      <c r="O63" s="6"/>
      <c r="P63" s="320">
        <v>16.674949701243438</v>
      </c>
      <c r="Q63" s="320"/>
      <c r="R63" s="320"/>
      <c r="S63" s="1">
        <v>4874.8720000000003</v>
      </c>
      <c r="T63" s="183"/>
      <c r="U63" s="320"/>
      <c r="V63" s="320"/>
      <c r="W63" s="320"/>
      <c r="X63" s="320"/>
      <c r="Y63" s="1"/>
      <c r="Z63" s="6"/>
      <c r="AA63" s="6"/>
      <c r="AB63" s="320">
        <v>52.843382864148481</v>
      </c>
      <c r="AC63" s="320"/>
      <c r="AD63" s="320"/>
      <c r="AE63" s="1">
        <v>2577.52</v>
      </c>
      <c r="AF63" s="183"/>
      <c r="AG63" s="320"/>
      <c r="AH63" s="320"/>
      <c r="AI63" s="179"/>
      <c r="AJ63" s="179"/>
      <c r="AK63" s="1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355</v>
      </c>
      <c r="J65" s="183"/>
      <c r="K65" s="183"/>
      <c r="M65" s="183"/>
      <c r="N65" s="183"/>
      <c r="O65" s="183"/>
      <c r="V65" s="183"/>
      <c r="W65" s="183"/>
      <c r="Y65" s="1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"/>
      <c r="Z66" s="183"/>
      <c r="AA66" s="183"/>
      <c r="AH66" s="183"/>
      <c r="AI66" s="183"/>
      <c r="AK66" s="183"/>
      <c r="AL66" s="183"/>
    </row>
    <row r="67" spans="2:38">
      <c r="B67" s="6" t="s">
        <v>72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scale="99" orientation="portrait" r:id="rId1"/>
  <headerFooter>
    <oddFooter>&amp;C&amp;"Arial,Regular"&amp;9 64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AN71"/>
  <sheetViews>
    <sheetView zoomScaleNormal="100" workbookViewId="0">
      <selection activeCell="J62" sqref="J62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7.375" style="2" customWidth="1"/>
    <col min="8" max="8" width="1.25" style="2" customWidth="1"/>
    <col min="9" max="9" width="0.75" style="2" customWidth="1"/>
    <col min="10" max="10" width="6" style="2" customWidth="1"/>
    <col min="11" max="12" width="0.75" style="2" customWidth="1"/>
    <col min="13" max="13" width="5.375" style="2" customWidth="1"/>
    <col min="14" max="14" width="1.25" style="2" customWidth="1"/>
    <col min="15" max="15" width="0.75" style="2" customWidth="1"/>
    <col min="16" max="16" width="5.375" style="2" customWidth="1"/>
    <col min="17" max="17" width="1.125" style="2" customWidth="1"/>
    <col min="18" max="18" width="0.75" style="2" customWidth="1"/>
    <col min="19" max="19" width="5.375" style="2" customWidth="1"/>
    <col min="20" max="20" width="1.25" style="2" customWidth="1"/>
    <col min="21" max="21" width="0.75" style="2" customWidth="1"/>
    <col min="22" max="22" width="5.375" style="2" customWidth="1"/>
    <col min="23" max="24" width="0.75" style="2" customWidth="1"/>
    <col min="25" max="25" width="5.375" style="2" customWidth="1"/>
    <col min="26" max="26" width="1.25" style="2" customWidth="1"/>
    <col min="27" max="27" width="0.75" style="2" customWidth="1"/>
    <col min="28" max="28" width="5.375" style="2" customWidth="1"/>
    <col min="29" max="29" width="1.125" style="2" customWidth="1"/>
    <col min="30" max="30" width="0.75" style="2" customWidth="1"/>
    <col min="31" max="31" width="6.25" style="2" customWidth="1"/>
    <col min="32" max="32" width="1.25" style="2" customWidth="1"/>
    <col min="33" max="33" width="0.75" style="2" customWidth="1"/>
    <col min="34" max="34" width="6" style="2" customWidth="1"/>
    <col min="35" max="36" width="0.75" style="2" customWidth="1"/>
    <col min="37" max="37" width="5.375" style="2" customWidth="1"/>
    <col min="38" max="38" width="1.25" style="2" customWidth="1"/>
    <col min="39" max="16384" width="9" style="2"/>
  </cols>
  <sheetData>
    <row r="2" spans="2:40">
      <c r="D2" s="2" t="s">
        <v>361</v>
      </c>
    </row>
    <row r="3" spans="2:40">
      <c r="D3" s="2" t="s">
        <v>326</v>
      </c>
    </row>
    <row r="4" spans="2:40">
      <c r="D4" s="2" t="s">
        <v>357</v>
      </c>
    </row>
    <row r="5" spans="2:40" ht="5.25" customHeight="1">
      <c r="M5" s="19"/>
      <c r="N5" s="19"/>
      <c r="O5" s="19"/>
      <c r="Y5" s="19"/>
      <c r="Z5" s="19"/>
      <c r="AA5" s="19"/>
      <c r="AK5" s="19"/>
      <c r="AL5" s="19"/>
    </row>
    <row r="6" spans="2:40" ht="12.75" customHeight="1">
      <c r="D6" s="351" t="s">
        <v>362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20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</row>
    <row r="7" spans="2:40" ht="13.5" customHeight="1">
      <c r="D7" s="163" t="s">
        <v>215</v>
      </c>
      <c r="E7" s="163"/>
      <c r="F7" s="162"/>
      <c r="G7" s="163" t="s">
        <v>289</v>
      </c>
      <c r="H7" s="163"/>
      <c r="I7" s="162"/>
      <c r="J7" s="352" t="s">
        <v>217</v>
      </c>
      <c r="K7" s="352"/>
      <c r="L7" s="162"/>
      <c r="M7" s="163" t="s">
        <v>289</v>
      </c>
      <c r="N7" s="163"/>
      <c r="O7" s="165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</row>
    <row r="8" spans="2:40" s="345" customFormat="1" ht="2.25" customHeight="1">
      <c r="E8" s="346"/>
      <c r="F8" s="346"/>
      <c r="G8" s="346"/>
      <c r="H8" s="346"/>
      <c r="I8" s="346"/>
      <c r="J8" s="346"/>
      <c r="K8" s="346"/>
      <c r="L8" s="346"/>
      <c r="Q8" s="346"/>
      <c r="R8" s="346"/>
      <c r="S8" s="346"/>
      <c r="T8" s="346"/>
      <c r="U8" s="346"/>
      <c r="V8" s="346"/>
      <c r="W8" s="346"/>
      <c r="X8" s="346"/>
      <c r="Y8" s="347"/>
      <c r="AC8" s="346"/>
      <c r="AD8" s="346"/>
      <c r="AE8" s="346"/>
      <c r="AF8" s="346"/>
      <c r="AG8" s="346"/>
      <c r="AH8" s="346"/>
      <c r="AI8" s="346"/>
      <c r="AJ8" s="346"/>
    </row>
    <row r="9" spans="2:40">
      <c r="B9" s="4">
        <v>41278</v>
      </c>
      <c r="C9" s="4"/>
      <c r="D9" s="319">
        <v>78.08</v>
      </c>
      <c r="E9" s="184"/>
      <c r="F9" s="184"/>
      <c r="G9" s="324">
        <v>83</v>
      </c>
      <c r="H9" s="183"/>
      <c r="I9" s="320"/>
      <c r="J9" s="323"/>
      <c r="K9" s="3"/>
      <c r="L9" s="320"/>
      <c r="M9" s="1"/>
      <c r="P9" s="353"/>
      <c r="Q9" s="353"/>
      <c r="R9" s="353"/>
      <c r="S9" s="354"/>
      <c r="T9" s="183"/>
      <c r="U9" s="320"/>
      <c r="V9" s="323"/>
      <c r="W9" s="3"/>
      <c r="X9" s="320"/>
      <c r="Y9" s="1"/>
      <c r="AB9" s="353"/>
      <c r="AC9" s="353"/>
      <c r="AD9" s="353"/>
      <c r="AE9" s="354"/>
      <c r="AF9" s="183"/>
      <c r="AG9" s="320"/>
      <c r="AH9" s="323"/>
      <c r="AI9" s="3"/>
      <c r="AJ9" s="320"/>
      <c r="AK9" s="1"/>
      <c r="AN9" s="328"/>
    </row>
    <row r="10" spans="2:40" ht="12.75" customHeight="1">
      <c r="B10" s="4">
        <f t="shared" ref="B10:B16" si="0">B9+7</f>
        <v>41285</v>
      </c>
      <c r="C10" s="4"/>
      <c r="D10" s="319">
        <v>79.39</v>
      </c>
      <c r="E10" s="184"/>
      <c r="F10" s="184"/>
      <c r="G10" s="324">
        <v>121</v>
      </c>
      <c r="H10" s="183"/>
      <c r="I10" s="320"/>
      <c r="J10" s="323"/>
      <c r="K10" s="3"/>
      <c r="L10" s="320"/>
      <c r="M10" s="1"/>
      <c r="P10" s="330"/>
      <c r="Q10" s="330"/>
      <c r="R10" s="330"/>
      <c r="S10" s="331"/>
      <c r="T10" s="183"/>
      <c r="U10" s="320"/>
      <c r="V10" s="323"/>
      <c r="W10" s="3"/>
      <c r="X10" s="320"/>
      <c r="Y10" s="1"/>
      <c r="AB10" s="330"/>
      <c r="AC10" s="330"/>
      <c r="AD10" s="330"/>
      <c r="AE10" s="331"/>
      <c r="AF10" s="183"/>
      <c r="AG10" s="320"/>
      <c r="AH10" s="323"/>
      <c r="AI10" s="3"/>
      <c r="AJ10" s="320"/>
      <c r="AK10" s="1"/>
      <c r="AN10" s="328"/>
    </row>
    <row r="11" spans="2:40">
      <c r="B11" s="4">
        <f t="shared" si="0"/>
        <v>41292</v>
      </c>
      <c r="C11" s="4"/>
      <c r="D11" s="319">
        <v>79.62</v>
      </c>
      <c r="E11" s="184"/>
      <c r="F11" s="184"/>
      <c r="G11" s="324">
        <v>99</v>
      </c>
      <c r="H11" s="183"/>
      <c r="I11" s="320"/>
      <c r="J11" s="323"/>
      <c r="K11" s="3"/>
      <c r="L11" s="320"/>
      <c r="M11" s="1"/>
      <c r="P11" s="330"/>
      <c r="Q11" s="330"/>
      <c r="R11" s="330"/>
      <c r="S11" s="331"/>
      <c r="T11" s="183"/>
      <c r="U11" s="320"/>
      <c r="V11" s="323"/>
      <c r="W11" s="3"/>
      <c r="X11" s="320"/>
      <c r="Y11" s="1"/>
      <c r="AB11" s="330"/>
      <c r="AC11" s="330"/>
      <c r="AD11" s="330"/>
      <c r="AE11" s="331"/>
      <c r="AF11" s="183"/>
      <c r="AG11" s="320"/>
      <c r="AH11" s="323"/>
      <c r="AI11" s="3"/>
      <c r="AJ11" s="320"/>
      <c r="AK11" s="1"/>
      <c r="AN11" s="328"/>
    </row>
    <row r="12" spans="2:40">
      <c r="B12" s="4">
        <f t="shared" si="0"/>
        <v>41299</v>
      </c>
      <c r="C12" s="4"/>
      <c r="D12" s="319">
        <v>79.11</v>
      </c>
      <c r="E12" s="184"/>
      <c r="F12" s="184"/>
      <c r="G12" s="324">
        <v>95</v>
      </c>
      <c r="H12" s="183"/>
      <c r="I12" s="320"/>
      <c r="J12" s="319">
        <v>79.12</v>
      </c>
      <c r="K12" s="184"/>
      <c r="L12" s="184"/>
      <c r="M12" s="324">
        <v>470</v>
      </c>
      <c r="P12" s="330"/>
      <c r="Q12" s="330"/>
      <c r="R12" s="330"/>
      <c r="S12" s="331"/>
      <c r="T12" s="183"/>
      <c r="U12" s="320"/>
      <c r="V12" s="355"/>
      <c r="W12" s="3"/>
      <c r="X12" s="320"/>
      <c r="Y12" s="1"/>
      <c r="AB12" s="330"/>
      <c r="AC12" s="330"/>
      <c r="AD12" s="330"/>
      <c r="AE12" s="331"/>
      <c r="AF12" s="183"/>
      <c r="AG12" s="320"/>
      <c r="AH12" s="355"/>
      <c r="AI12" s="3"/>
      <c r="AJ12" s="320"/>
      <c r="AK12" s="1"/>
      <c r="AN12" s="328"/>
    </row>
    <row r="13" spans="2:40">
      <c r="B13" s="4">
        <f t="shared" si="0"/>
        <v>41306</v>
      </c>
      <c r="C13" s="4"/>
      <c r="D13" s="319">
        <v>79.36</v>
      </c>
      <c r="E13" s="184"/>
      <c r="F13" s="184"/>
      <c r="G13" s="324">
        <v>113</v>
      </c>
      <c r="H13" s="183"/>
      <c r="I13" s="320"/>
      <c r="J13" s="320"/>
      <c r="K13" s="320"/>
      <c r="L13" s="320"/>
      <c r="M13" s="1"/>
      <c r="P13" s="330"/>
      <c r="Q13" s="330"/>
      <c r="R13" s="330"/>
      <c r="S13" s="331"/>
      <c r="T13" s="183"/>
      <c r="U13" s="320"/>
      <c r="V13" s="320"/>
      <c r="W13" s="320"/>
      <c r="X13" s="320"/>
      <c r="Y13" s="1"/>
      <c r="AB13" s="330"/>
      <c r="AC13" s="330"/>
      <c r="AD13" s="330"/>
      <c r="AE13" s="331"/>
      <c r="AF13" s="183"/>
      <c r="AG13" s="320"/>
      <c r="AH13" s="320"/>
      <c r="AI13" s="320"/>
      <c r="AJ13" s="320"/>
      <c r="AK13" s="1"/>
      <c r="AN13" s="328"/>
    </row>
    <row r="14" spans="2:40">
      <c r="B14" s="4">
        <f t="shared" si="0"/>
        <v>41313</v>
      </c>
      <c r="C14" s="4"/>
      <c r="D14" s="319">
        <v>79.459999999999994</v>
      </c>
      <c r="E14" s="184"/>
      <c r="F14" s="184"/>
      <c r="G14" s="324">
        <v>113</v>
      </c>
      <c r="H14" s="183"/>
      <c r="I14" s="320"/>
      <c r="J14" s="320"/>
      <c r="K14" s="320"/>
      <c r="L14" s="320"/>
      <c r="M14" s="1"/>
      <c r="P14" s="330"/>
      <c r="Q14" s="330"/>
      <c r="R14" s="330"/>
      <c r="S14" s="331"/>
      <c r="T14" s="183"/>
      <c r="U14" s="320"/>
      <c r="V14" s="320"/>
      <c r="W14" s="320"/>
      <c r="X14" s="320"/>
      <c r="Y14" s="1"/>
      <c r="AB14" s="330"/>
      <c r="AC14" s="330"/>
      <c r="AD14" s="330"/>
      <c r="AE14" s="331"/>
      <c r="AF14" s="183"/>
      <c r="AG14" s="320"/>
      <c r="AH14" s="320"/>
      <c r="AI14" s="320"/>
      <c r="AJ14" s="320"/>
      <c r="AK14" s="1"/>
      <c r="AN14" s="328"/>
    </row>
    <row r="15" spans="2:40">
      <c r="B15" s="4">
        <f t="shared" si="0"/>
        <v>41320</v>
      </c>
      <c r="C15" s="4"/>
      <c r="D15" s="319">
        <v>78.989999999999995</v>
      </c>
      <c r="E15" s="184"/>
      <c r="F15" s="184"/>
      <c r="G15" s="324">
        <v>108</v>
      </c>
      <c r="H15" s="183"/>
      <c r="I15" s="320"/>
      <c r="J15" s="320"/>
      <c r="K15" s="320"/>
      <c r="L15" s="320"/>
      <c r="M15" s="1"/>
      <c r="P15" s="330"/>
      <c r="Q15" s="330"/>
      <c r="R15" s="330"/>
      <c r="S15" s="331"/>
      <c r="T15" s="183"/>
      <c r="U15" s="320"/>
      <c r="V15" s="320"/>
      <c r="W15" s="320"/>
      <c r="X15" s="320"/>
      <c r="Y15" s="1"/>
      <c r="AB15" s="330"/>
      <c r="AC15" s="330"/>
      <c r="AD15" s="330"/>
      <c r="AE15" s="331"/>
      <c r="AF15" s="183"/>
      <c r="AG15" s="320"/>
      <c r="AH15" s="320"/>
      <c r="AI15" s="320"/>
      <c r="AJ15" s="320"/>
      <c r="AK15" s="1"/>
      <c r="AN15" s="328"/>
    </row>
    <row r="16" spans="2:40">
      <c r="B16" s="4">
        <f t="shared" si="0"/>
        <v>41327</v>
      </c>
      <c r="C16" s="4"/>
      <c r="D16" s="319">
        <v>79.73</v>
      </c>
      <c r="E16" s="184"/>
      <c r="F16" s="184"/>
      <c r="G16" s="324">
        <v>108</v>
      </c>
      <c r="H16" s="183"/>
      <c r="I16" s="320"/>
      <c r="J16" s="319">
        <v>79.489999999999995</v>
      </c>
      <c r="K16" s="184"/>
      <c r="L16" s="184"/>
      <c r="M16" s="324">
        <v>421</v>
      </c>
      <c r="P16" s="330"/>
      <c r="Q16" s="330"/>
      <c r="R16" s="330"/>
      <c r="S16" s="331"/>
      <c r="T16" s="183"/>
      <c r="U16" s="320"/>
      <c r="V16" s="320"/>
      <c r="W16" s="320"/>
      <c r="X16" s="320"/>
      <c r="Y16" s="1"/>
      <c r="AB16" s="330"/>
      <c r="AC16" s="330"/>
      <c r="AD16" s="330"/>
      <c r="AE16" s="331"/>
      <c r="AF16" s="183"/>
      <c r="AG16" s="320"/>
      <c r="AH16" s="320"/>
      <c r="AI16" s="320"/>
      <c r="AJ16" s="320"/>
      <c r="AK16" s="1"/>
      <c r="AN16" s="328"/>
    </row>
    <row r="17" spans="2:40">
      <c r="B17" s="4">
        <f>B16+7</f>
        <v>41334</v>
      </c>
      <c r="C17" s="4"/>
      <c r="D17" s="319">
        <v>79.59</v>
      </c>
      <c r="E17" s="184"/>
      <c r="F17" s="184"/>
      <c r="G17" s="324">
        <v>96</v>
      </c>
      <c r="H17" s="183"/>
      <c r="I17" s="320"/>
      <c r="J17" s="320"/>
      <c r="K17" s="320"/>
      <c r="L17" s="320"/>
      <c r="M17" s="1"/>
      <c r="P17" s="330"/>
      <c r="Q17" s="330"/>
      <c r="R17" s="330"/>
      <c r="S17" s="331"/>
      <c r="T17" s="183"/>
      <c r="U17" s="320"/>
      <c r="V17" s="320"/>
      <c r="W17" s="320"/>
      <c r="X17" s="320"/>
      <c r="Y17" s="1"/>
      <c r="AB17" s="330"/>
      <c r="AC17" s="330"/>
      <c r="AD17" s="330"/>
      <c r="AE17" s="331"/>
      <c r="AF17" s="183"/>
      <c r="AG17" s="320"/>
      <c r="AH17" s="320"/>
      <c r="AI17" s="320"/>
      <c r="AJ17" s="320"/>
      <c r="AK17" s="1"/>
      <c r="AN17" s="328"/>
    </row>
    <row r="18" spans="2:40">
      <c r="B18" s="4">
        <f t="shared" ref="B18:B60" si="1">B17+7</f>
        <v>41341</v>
      </c>
      <c r="C18" s="4"/>
      <c r="D18" s="319">
        <v>80.02</v>
      </c>
      <c r="E18" s="184"/>
      <c r="F18" s="184"/>
      <c r="G18" s="324">
        <v>118</v>
      </c>
      <c r="H18" s="183"/>
      <c r="I18" s="320"/>
      <c r="J18" s="320"/>
      <c r="K18" s="320"/>
      <c r="L18" s="320"/>
      <c r="M18" s="1"/>
      <c r="P18" s="330"/>
      <c r="Q18" s="330"/>
      <c r="R18" s="330"/>
      <c r="S18" s="331"/>
      <c r="T18" s="183"/>
      <c r="U18" s="320"/>
      <c r="V18" s="320"/>
      <c r="W18" s="320"/>
      <c r="X18" s="320"/>
      <c r="Y18" s="1"/>
      <c r="AB18" s="330"/>
      <c r="AC18" s="330"/>
      <c r="AD18" s="330"/>
      <c r="AE18" s="331"/>
      <c r="AF18" s="183"/>
      <c r="AG18" s="320"/>
      <c r="AH18" s="320"/>
      <c r="AI18" s="320"/>
      <c r="AJ18" s="320"/>
      <c r="AK18" s="1"/>
      <c r="AN18" s="328"/>
    </row>
    <row r="19" spans="2:40" ht="12.75" customHeight="1">
      <c r="B19" s="4">
        <f t="shared" si="1"/>
        <v>41348</v>
      </c>
      <c r="C19" s="4"/>
      <c r="D19" s="319">
        <v>79.75</v>
      </c>
      <c r="E19" s="184"/>
      <c r="F19" s="184"/>
      <c r="G19" s="324">
        <v>102</v>
      </c>
      <c r="H19" s="183"/>
      <c r="I19" s="320"/>
      <c r="J19" s="320"/>
      <c r="K19" s="320"/>
      <c r="L19" s="320"/>
      <c r="M19" s="1"/>
      <c r="P19" s="330"/>
      <c r="Q19" s="330"/>
      <c r="R19" s="330"/>
      <c r="S19" s="331"/>
      <c r="T19" s="183"/>
      <c r="U19" s="320"/>
      <c r="V19" s="320"/>
      <c r="W19" s="320"/>
      <c r="X19" s="320"/>
      <c r="Y19" s="1"/>
      <c r="AB19" s="330"/>
      <c r="AC19" s="330"/>
      <c r="AD19" s="330"/>
      <c r="AE19" s="331"/>
      <c r="AF19" s="183"/>
      <c r="AG19" s="320"/>
      <c r="AH19" s="320"/>
      <c r="AI19" s="320"/>
      <c r="AJ19" s="320"/>
      <c r="AK19" s="1"/>
      <c r="AN19" s="328"/>
    </row>
    <row r="20" spans="2:40">
      <c r="B20" s="4">
        <f t="shared" si="1"/>
        <v>41355</v>
      </c>
      <c r="C20" s="4"/>
      <c r="D20" s="319">
        <v>79.61</v>
      </c>
      <c r="E20" s="184"/>
      <c r="F20" s="184"/>
      <c r="G20" s="324">
        <v>92</v>
      </c>
      <c r="H20" s="183"/>
      <c r="I20" s="320"/>
      <c r="J20" s="320"/>
      <c r="K20" s="320"/>
      <c r="L20" s="320"/>
      <c r="M20" s="1"/>
      <c r="P20" s="330"/>
      <c r="Q20" s="330"/>
      <c r="R20" s="330"/>
      <c r="S20" s="331"/>
      <c r="T20" s="183"/>
      <c r="U20" s="320"/>
      <c r="V20" s="320"/>
      <c r="W20" s="320"/>
      <c r="X20" s="320"/>
      <c r="Y20" s="1"/>
      <c r="AB20" s="330"/>
      <c r="AC20" s="330"/>
      <c r="AD20" s="330"/>
      <c r="AE20" s="331"/>
      <c r="AF20" s="183"/>
      <c r="AG20" s="320"/>
      <c r="AH20" s="320"/>
      <c r="AI20" s="320"/>
      <c r="AJ20" s="320"/>
      <c r="AK20" s="1"/>
      <c r="AN20" s="328"/>
    </row>
    <row r="21" spans="2:40">
      <c r="B21" s="4">
        <f t="shared" si="1"/>
        <v>41362</v>
      </c>
      <c r="C21" s="4"/>
      <c r="D21" s="319">
        <v>80.39</v>
      </c>
      <c r="E21" s="184"/>
      <c r="F21" s="184"/>
      <c r="G21" s="324">
        <v>59</v>
      </c>
      <c r="H21" s="183"/>
      <c r="I21" s="320"/>
      <c r="J21" s="319">
        <v>79.84</v>
      </c>
      <c r="K21" s="184"/>
      <c r="L21" s="184"/>
      <c r="M21" s="324">
        <v>396</v>
      </c>
      <c r="P21" s="330"/>
      <c r="Q21" s="330"/>
      <c r="R21" s="330"/>
      <c r="S21" s="331"/>
      <c r="T21" s="183"/>
      <c r="U21" s="320"/>
      <c r="V21" s="320"/>
      <c r="W21" s="320"/>
      <c r="X21" s="320"/>
      <c r="Y21" s="1"/>
      <c r="AB21" s="330"/>
      <c r="AC21" s="330"/>
      <c r="AD21" s="330"/>
      <c r="AE21" s="331"/>
      <c r="AF21" s="183"/>
      <c r="AG21" s="320"/>
      <c r="AH21" s="320"/>
      <c r="AI21" s="320"/>
      <c r="AJ21" s="320"/>
      <c r="AK21" s="1"/>
      <c r="AN21" s="328"/>
    </row>
    <row r="22" spans="2:40">
      <c r="B22" s="4">
        <f t="shared" si="1"/>
        <v>41369</v>
      </c>
      <c r="C22" s="4"/>
      <c r="D22" s="319">
        <v>79.930000000000007</v>
      </c>
      <c r="E22" s="184"/>
      <c r="F22" s="184"/>
      <c r="G22" s="324">
        <v>91</v>
      </c>
      <c r="H22" s="183"/>
      <c r="I22" s="320"/>
      <c r="J22" s="320"/>
      <c r="K22" s="320"/>
      <c r="L22" s="320"/>
      <c r="M22" s="1"/>
      <c r="P22" s="330"/>
      <c r="Q22" s="330"/>
      <c r="R22" s="330"/>
      <c r="S22" s="331"/>
      <c r="T22" s="183"/>
      <c r="U22" s="320"/>
      <c r="V22" s="320"/>
      <c r="W22" s="320"/>
      <c r="X22" s="320"/>
      <c r="Y22" s="1"/>
      <c r="AB22" s="330"/>
      <c r="AC22" s="330"/>
      <c r="AD22" s="330"/>
      <c r="AE22" s="331"/>
      <c r="AF22" s="183"/>
      <c r="AG22" s="320"/>
      <c r="AH22" s="320"/>
      <c r="AI22" s="320"/>
      <c r="AJ22" s="320"/>
      <c r="AK22" s="1"/>
      <c r="AN22" s="328"/>
    </row>
    <row r="23" spans="2:40">
      <c r="B23" s="4">
        <f t="shared" si="1"/>
        <v>41376</v>
      </c>
      <c r="C23" s="4"/>
      <c r="D23" s="319">
        <v>79.84</v>
      </c>
      <c r="E23" s="184"/>
      <c r="F23" s="184"/>
      <c r="G23" s="324">
        <v>101</v>
      </c>
      <c r="H23" s="183"/>
      <c r="I23" s="320"/>
      <c r="J23" s="320"/>
      <c r="K23" s="320"/>
      <c r="L23" s="320"/>
      <c r="M23" s="1"/>
      <c r="P23" s="330"/>
      <c r="Q23" s="330"/>
      <c r="R23" s="330"/>
      <c r="S23" s="331"/>
      <c r="T23" s="183"/>
      <c r="U23" s="320"/>
      <c r="V23" s="320"/>
      <c r="W23" s="320"/>
      <c r="X23" s="320"/>
      <c r="Y23" s="1"/>
      <c r="AB23" s="330"/>
      <c r="AC23" s="330"/>
      <c r="AD23" s="330"/>
      <c r="AE23" s="331"/>
      <c r="AF23" s="183"/>
      <c r="AG23" s="320"/>
      <c r="AH23" s="320"/>
      <c r="AI23" s="320"/>
      <c r="AJ23" s="320"/>
      <c r="AK23" s="1"/>
      <c r="AN23" s="328"/>
    </row>
    <row r="24" spans="2:40">
      <c r="B24" s="4">
        <f t="shared" si="1"/>
        <v>41383</v>
      </c>
      <c r="C24" s="4"/>
      <c r="D24" s="319">
        <v>79.81</v>
      </c>
      <c r="E24" s="184"/>
      <c r="F24" s="184"/>
      <c r="G24" s="324">
        <v>99</v>
      </c>
      <c r="H24" s="183"/>
      <c r="I24" s="320"/>
      <c r="J24" s="320"/>
      <c r="K24" s="320"/>
      <c r="L24" s="320"/>
      <c r="M24" s="1"/>
      <c r="P24" s="330"/>
      <c r="Q24" s="330"/>
      <c r="R24" s="330"/>
      <c r="S24" s="331"/>
      <c r="T24" s="183"/>
      <c r="U24" s="320"/>
      <c r="V24" s="320"/>
      <c r="W24" s="320"/>
      <c r="X24" s="320"/>
      <c r="Y24" s="1"/>
      <c r="AB24" s="330"/>
      <c r="AC24" s="330"/>
      <c r="AD24" s="330"/>
      <c r="AE24" s="331"/>
      <c r="AF24" s="183"/>
      <c r="AG24" s="320"/>
      <c r="AH24" s="320"/>
      <c r="AI24" s="320"/>
      <c r="AJ24" s="320"/>
      <c r="AK24" s="1"/>
      <c r="AN24" s="328"/>
    </row>
    <row r="25" spans="2:40">
      <c r="B25" s="4">
        <f t="shared" si="1"/>
        <v>41390</v>
      </c>
      <c r="C25" s="4"/>
      <c r="D25" s="319">
        <v>79.88</v>
      </c>
      <c r="E25" s="184"/>
      <c r="F25" s="184"/>
      <c r="G25" s="324">
        <v>77</v>
      </c>
      <c r="H25" s="183"/>
      <c r="I25" s="320"/>
      <c r="J25" s="319">
        <v>79.819999999999993</v>
      </c>
      <c r="K25" s="319"/>
      <c r="L25" s="319"/>
      <c r="M25" s="324">
        <v>414</v>
      </c>
      <c r="P25" s="320"/>
      <c r="Q25" s="320"/>
      <c r="R25" s="320"/>
      <c r="S25" s="1"/>
      <c r="T25" s="183"/>
      <c r="U25" s="320"/>
      <c r="V25" s="320"/>
      <c r="W25" s="320"/>
      <c r="X25" s="320"/>
      <c r="Y25" s="1"/>
      <c r="AB25" s="320"/>
      <c r="AC25" s="320"/>
      <c r="AD25" s="320"/>
      <c r="AE25" s="1"/>
      <c r="AF25" s="183"/>
      <c r="AG25" s="320"/>
      <c r="AH25" s="320"/>
      <c r="AI25" s="320"/>
      <c r="AJ25" s="320"/>
      <c r="AK25" s="1"/>
    </row>
    <row r="26" spans="2:40">
      <c r="B26" s="4">
        <f t="shared" si="1"/>
        <v>41397</v>
      </c>
      <c r="C26" s="4"/>
      <c r="D26" s="319">
        <v>79.55</v>
      </c>
      <c r="E26" s="184"/>
      <c r="F26" s="184"/>
      <c r="G26" s="324">
        <v>100</v>
      </c>
      <c r="H26" s="183"/>
      <c r="I26" s="320"/>
      <c r="J26" s="320"/>
      <c r="K26" s="320"/>
      <c r="L26" s="320"/>
      <c r="M26" s="1"/>
      <c r="P26" s="320"/>
      <c r="Q26" s="320"/>
      <c r="R26" s="320"/>
      <c r="S26" s="1"/>
      <c r="T26" s="183"/>
      <c r="U26" s="320"/>
      <c r="V26" s="320"/>
      <c r="W26" s="320"/>
      <c r="X26" s="320"/>
      <c r="Y26" s="1"/>
      <c r="AB26" s="320"/>
      <c r="AC26" s="320"/>
      <c r="AD26" s="320"/>
      <c r="AE26" s="1"/>
      <c r="AF26" s="183"/>
      <c r="AG26" s="320"/>
      <c r="AH26" s="320"/>
      <c r="AI26" s="320"/>
      <c r="AJ26" s="320"/>
      <c r="AK26" s="1"/>
    </row>
    <row r="27" spans="2:40">
      <c r="B27" s="4">
        <f t="shared" si="1"/>
        <v>41404</v>
      </c>
      <c r="C27" s="4"/>
      <c r="D27" s="319">
        <v>79.91</v>
      </c>
      <c r="E27" s="184"/>
      <c r="F27" s="184"/>
      <c r="G27" s="324">
        <v>109</v>
      </c>
      <c r="H27" s="183"/>
      <c r="I27" s="320"/>
      <c r="J27" s="320"/>
      <c r="K27" s="320"/>
      <c r="L27" s="320"/>
      <c r="M27" s="1"/>
      <c r="P27" s="320"/>
      <c r="Q27" s="320"/>
      <c r="R27" s="320"/>
      <c r="S27" s="1"/>
      <c r="T27" s="183"/>
      <c r="U27" s="320"/>
      <c r="V27" s="320"/>
      <c r="W27" s="320"/>
      <c r="X27" s="320"/>
      <c r="Y27" s="1"/>
      <c r="AB27" s="320"/>
      <c r="AC27" s="320"/>
      <c r="AD27" s="320"/>
      <c r="AE27" s="1"/>
      <c r="AF27" s="183"/>
      <c r="AG27" s="320"/>
      <c r="AH27" s="320"/>
      <c r="AI27" s="320"/>
      <c r="AJ27" s="320"/>
      <c r="AK27" s="1"/>
    </row>
    <row r="28" spans="2:40">
      <c r="B28" s="4">
        <f t="shared" si="1"/>
        <v>41411</v>
      </c>
      <c r="C28" s="4"/>
      <c r="D28" s="319">
        <v>79.540000000000006</v>
      </c>
      <c r="E28" s="184"/>
      <c r="F28" s="184"/>
      <c r="G28" s="324">
        <v>105</v>
      </c>
      <c r="H28" s="183"/>
      <c r="I28" s="320"/>
      <c r="J28" s="320"/>
      <c r="K28" s="320"/>
      <c r="L28" s="320"/>
      <c r="M28" s="1"/>
      <c r="P28" s="320"/>
      <c r="Q28" s="320"/>
      <c r="R28" s="320"/>
      <c r="S28" s="1"/>
      <c r="T28" s="183"/>
      <c r="U28" s="320"/>
      <c r="V28" s="320"/>
      <c r="W28" s="320"/>
      <c r="X28" s="320"/>
      <c r="Y28" s="1"/>
      <c r="AB28" s="320"/>
      <c r="AC28" s="320"/>
      <c r="AD28" s="320"/>
      <c r="AE28" s="1"/>
      <c r="AF28" s="183"/>
      <c r="AG28" s="320"/>
      <c r="AH28" s="320"/>
      <c r="AI28" s="320"/>
      <c r="AJ28" s="320"/>
      <c r="AK28" s="1"/>
    </row>
    <row r="29" spans="2:40">
      <c r="B29" s="4">
        <f t="shared" si="1"/>
        <v>41418</v>
      </c>
      <c r="C29" s="4"/>
      <c r="D29" s="319">
        <v>79.7</v>
      </c>
      <c r="E29" s="184"/>
      <c r="F29" s="184"/>
      <c r="G29" s="324">
        <v>100</v>
      </c>
      <c r="H29" s="183"/>
      <c r="I29" s="320"/>
      <c r="J29" s="320"/>
      <c r="K29" s="320"/>
      <c r="L29" s="320"/>
      <c r="M29" s="1"/>
      <c r="P29" s="320"/>
      <c r="Q29" s="320"/>
      <c r="R29" s="320"/>
      <c r="S29" s="1"/>
      <c r="T29" s="183"/>
      <c r="U29" s="320"/>
      <c r="V29" s="320"/>
      <c r="W29" s="320"/>
      <c r="X29" s="320"/>
      <c r="Y29" s="1"/>
      <c r="AB29" s="320"/>
      <c r="AC29" s="320"/>
      <c r="AD29" s="320"/>
      <c r="AE29" s="1"/>
      <c r="AF29" s="183"/>
      <c r="AG29" s="320"/>
      <c r="AH29" s="320"/>
      <c r="AI29" s="320"/>
      <c r="AJ29" s="320"/>
      <c r="AK29" s="1"/>
    </row>
    <row r="30" spans="2:40">
      <c r="B30" s="4">
        <f t="shared" si="1"/>
        <v>41425</v>
      </c>
      <c r="C30" s="4"/>
      <c r="D30" s="319">
        <v>79.48</v>
      </c>
      <c r="E30" s="184"/>
      <c r="F30" s="184"/>
      <c r="G30" s="324">
        <v>75</v>
      </c>
      <c r="H30" s="183"/>
      <c r="I30" s="320"/>
      <c r="J30" s="319">
        <v>79.67</v>
      </c>
      <c r="K30" s="184"/>
      <c r="L30" s="184"/>
      <c r="M30" s="324">
        <v>444</v>
      </c>
      <c r="P30" s="320"/>
      <c r="Q30" s="320"/>
      <c r="R30" s="320"/>
      <c r="S30" s="1"/>
      <c r="T30" s="183"/>
      <c r="U30" s="320"/>
      <c r="V30" s="320"/>
      <c r="W30" s="320"/>
      <c r="X30" s="320"/>
      <c r="Y30" s="1"/>
      <c r="AB30" s="320"/>
      <c r="AC30" s="320"/>
      <c r="AD30" s="320"/>
      <c r="AE30" s="1"/>
      <c r="AF30" s="183"/>
      <c r="AG30" s="320"/>
      <c r="AH30" s="320"/>
      <c r="AI30" s="320"/>
      <c r="AJ30" s="320"/>
      <c r="AK30" s="1"/>
    </row>
    <row r="31" spans="2:40">
      <c r="B31" s="4">
        <f t="shared" si="1"/>
        <v>41432</v>
      </c>
      <c r="C31" s="4"/>
      <c r="D31" s="330">
        <v>79.209999999999994</v>
      </c>
      <c r="E31" s="330"/>
      <c r="F31" s="184"/>
      <c r="G31" s="324">
        <v>96</v>
      </c>
      <c r="H31" s="183"/>
      <c r="I31" s="320"/>
      <c r="J31" s="320"/>
      <c r="K31" s="320"/>
      <c r="L31" s="320"/>
      <c r="M31" s="1"/>
      <c r="P31" s="320"/>
      <c r="Q31" s="320"/>
      <c r="R31" s="320"/>
      <c r="S31" s="1"/>
      <c r="T31" s="183"/>
      <c r="U31" s="320"/>
      <c r="V31" s="320"/>
      <c r="W31" s="320"/>
      <c r="X31" s="320"/>
      <c r="Y31" s="1"/>
      <c r="AB31" s="320"/>
      <c r="AC31" s="320"/>
      <c r="AD31" s="320"/>
      <c r="AE31" s="1"/>
      <c r="AF31" s="183"/>
      <c r="AG31" s="320"/>
      <c r="AH31" s="320"/>
      <c r="AI31" s="320"/>
      <c r="AJ31" s="320"/>
      <c r="AK31" s="1"/>
    </row>
    <row r="32" spans="2:40">
      <c r="B32" s="4">
        <f t="shared" si="1"/>
        <v>41439</v>
      </c>
      <c r="C32" s="4"/>
      <c r="D32" s="330">
        <v>79.16</v>
      </c>
      <c r="E32" s="330"/>
      <c r="F32" s="184"/>
      <c r="G32" s="324">
        <v>104</v>
      </c>
      <c r="H32" s="183"/>
      <c r="I32" s="320"/>
      <c r="J32" s="320"/>
      <c r="K32" s="320"/>
      <c r="L32" s="320"/>
      <c r="M32" s="1"/>
      <c r="P32" s="320"/>
      <c r="Q32" s="320"/>
      <c r="R32" s="320"/>
      <c r="S32" s="1"/>
      <c r="T32" s="183"/>
      <c r="U32" s="320"/>
      <c r="V32" s="320"/>
      <c r="W32" s="320"/>
      <c r="X32" s="320"/>
      <c r="Y32" s="1"/>
      <c r="AB32" s="320"/>
      <c r="AC32" s="320"/>
      <c r="AD32" s="320"/>
      <c r="AE32" s="1"/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79.83</v>
      </c>
      <c r="E33" s="184"/>
      <c r="F33" s="184"/>
      <c r="G33" s="324">
        <v>92</v>
      </c>
      <c r="H33" s="183"/>
      <c r="I33" s="320"/>
      <c r="J33" s="320"/>
      <c r="K33" s="320"/>
      <c r="L33" s="320"/>
      <c r="M33" s="1"/>
      <c r="P33" s="320"/>
      <c r="Q33" s="320"/>
      <c r="R33" s="320"/>
      <c r="S33" s="1"/>
      <c r="T33" s="183"/>
      <c r="U33" s="320"/>
      <c r="V33" s="320"/>
      <c r="W33" s="320"/>
      <c r="X33" s="320"/>
      <c r="Y33" s="1"/>
      <c r="AB33" s="320"/>
      <c r="AC33" s="320"/>
      <c r="AD33" s="320"/>
      <c r="AE33" s="1"/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79.89</v>
      </c>
      <c r="E34" s="184"/>
      <c r="F34" s="184"/>
      <c r="G34" s="324">
        <v>84</v>
      </c>
      <c r="H34" s="183"/>
      <c r="I34" s="320"/>
      <c r="J34" s="319">
        <v>79.5</v>
      </c>
      <c r="K34" s="184"/>
      <c r="L34" s="184"/>
      <c r="M34" s="324">
        <v>376</v>
      </c>
      <c r="P34" s="320"/>
      <c r="Q34" s="320"/>
      <c r="R34" s="320"/>
      <c r="S34" s="1"/>
      <c r="T34" s="183"/>
      <c r="U34" s="320"/>
      <c r="V34" s="320"/>
      <c r="W34" s="320"/>
      <c r="X34" s="320"/>
      <c r="Y34" s="1"/>
      <c r="AB34" s="320"/>
      <c r="AC34" s="320"/>
      <c r="AD34" s="320"/>
      <c r="AE34" s="1"/>
      <c r="AF34" s="183"/>
      <c r="AG34" s="320"/>
      <c r="AH34" s="320"/>
      <c r="AI34" s="320"/>
      <c r="AJ34" s="320"/>
      <c r="AK34" s="1"/>
    </row>
    <row r="35" spans="2:37">
      <c r="B35" s="4">
        <f t="shared" si="1"/>
        <v>41460</v>
      </c>
      <c r="C35" s="4"/>
      <c r="D35" s="348">
        <v>78.61</v>
      </c>
      <c r="E35" s="349"/>
      <c r="F35" s="349"/>
      <c r="G35" s="350">
        <v>164</v>
      </c>
      <c r="H35" s="183"/>
      <c r="I35" s="320"/>
      <c r="J35" s="320"/>
      <c r="K35" s="320"/>
      <c r="L35" s="320"/>
      <c r="M35" s="1"/>
      <c r="P35" s="320"/>
      <c r="Q35" s="320"/>
      <c r="R35" s="320"/>
      <c r="S35" s="1"/>
      <c r="T35" s="183"/>
      <c r="U35" s="320"/>
      <c r="V35" s="320"/>
      <c r="W35" s="320"/>
      <c r="X35" s="320"/>
      <c r="Y35" s="1"/>
      <c r="AB35" s="320"/>
      <c r="AC35" s="320"/>
      <c r="AD35" s="320"/>
      <c r="AE35" s="1"/>
      <c r="AF35" s="183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48">
        <v>80.09</v>
      </c>
      <c r="E36" s="349"/>
      <c r="F36" s="349"/>
      <c r="G36" s="350">
        <v>96</v>
      </c>
      <c r="H36" s="183"/>
      <c r="I36" s="320"/>
      <c r="J36" s="320"/>
      <c r="K36" s="320"/>
      <c r="L36" s="320"/>
      <c r="M36" s="1"/>
      <c r="P36" s="320"/>
      <c r="Q36" s="320"/>
      <c r="R36" s="320"/>
      <c r="S36" s="1"/>
      <c r="T36" s="183"/>
      <c r="U36" s="320"/>
      <c r="V36" s="320"/>
      <c r="W36" s="320"/>
      <c r="X36" s="320"/>
      <c r="Y36" s="1"/>
      <c r="AB36" s="320"/>
      <c r="AC36" s="320"/>
      <c r="AD36" s="320"/>
      <c r="AE36" s="1"/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48">
        <v>79.84</v>
      </c>
      <c r="E37" s="349"/>
      <c r="F37" s="349"/>
      <c r="G37" s="350">
        <v>96</v>
      </c>
      <c r="H37" s="183"/>
      <c r="I37" s="320"/>
      <c r="J37" s="320"/>
      <c r="K37" s="320"/>
      <c r="L37" s="320"/>
      <c r="M37" s="1"/>
      <c r="P37" s="320"/>
      <c r="Q37" s="320"/>
      <c r="R37" s="320"/>
      <c r="S37" s="1"/>
      <c r="T37" s="183"/>
      <c r="U37" s="320"/>
      <c r="V37" s="320"/>
      <c r="W37" s="320"/>
      <c r="X37" s="320"/>
      <c r="Y37" s="1"/>
      <c r="AB37" s="320"/>
      <c r="AC37" s="320"/>
      <c r="AD37" s="320"/>
      <c r="AE37" s="1"/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19">
        <v>79.78</v>
      </c>
      <c r="E38" s="184"/>
      <c r="F38" s="184"/>
      <c r="G38" s="324">
        <v>88</v>
      </c>
      <c r="H38" s="183"/>
      <c r="I38" s="320"/>
      <c r="J38" s="319">
        <v>79.5</v>
      </c>
      <c r="K38" s="184"/>
      <c r="L38" s="184"/>
      <c r="M38" s="324">
        <v>474</v>
      </c>
      <c r="P38" s="320"/>
      <c r="Q38" s="320"/>
      <c r="R38" s="320"/>
      <c r="S38" s="1"/>
      <c r="T38" s="183"/>
      <c r="U38" s="320"/>
      <c r="V38" s="320"/>
      <c r="W38" s="320"/>
      <c r="X38" s="320"/>
      <c r="Y38" s="1"/>
      <c r="AB38" s="320"/>
      <c r="AC38" s="320"/>
      <c r="AD38" s="320"/>
      <c r="AE38" s="1"/>
      <c r="AF38" s="183"/>
      <c r="AG38" s="320"/>
      <c r="AH38" s="320"/>
      <c r="AI38" s="320"/>
      <c r="AJ38" s="320"/>
      <c r="AK38" s="1"/>
    </row>
    <row r="39" spans="2:37">
      <c r="B39" s="4">
        <f t="shared" si="1"/>
        <v>41488</v>
      </c>
      <c r="C39" s="4"/>
      <c r="D39" s="330">
        <v>80.22</v>
      </c>
      <c r="E39" s="184"/>
      <c r="F39" s="184"/>
      <c r="G39" s="331">
        <v>70</v>
      </c>
      <c r="H39" s="183"/>
      <c r="I39" s="320"/>
      <c r="J39" s="320"/>
      <c r="K39" s="320"/>
      <c r="L39" s="320"/>
      <c r="M39" s="1"/>
      <c r="P39" s="320"/>
      <c r="Q39" s="320"/>
      <c r="R39" s="320"/>
      <c r="S39" s="1"/>
      <c r="T39" s="183"/>
      <c r="U39" s="320"/>
      <c r="V39" s="320"/>
      <c r="W39" s="320"/>
      <c r="X39" s="320"/>
      <c r="Y39" s="1"/>
      <c r="AB39" s="320"/>
      <c r="AC39" s="320"/>
      <c r="AD39" s="320"/>
      <c r="AE39" s="1"/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80.22</v>
      </c>
      <c r="E40" s="184"/>
      <c r="F40" s="184"/>
      <c r="G40" s="331">
        <v>85</v>
      </c>
      <c r="H40" s="183"/>
      <c r="I40" s="320"/>
      <c r="J40" s="320"/>
      <c r="K40" s="320"/>
      <c r="L40" s="320"/>
      <c r="M40" s="1"/>
      <c r="P40" s="320"/>
      <c r="Q40" s="320"/>
      <c r="R40" s="320"/>
      <c r="S40" s="1"/>
      <c r="T40" s="183"/>
      <c r="U40" s="320"/>
      <c r="V40" s="320"/>
      <c r="W40" s="320"/>
      <c r="X40" s="320"/>
      <c r="Y40" s="1"/>
      <c r="AB40" s="320"/>
      <c r="AC40" s="320"/>
      <c r="AD40" s="320"/>
      <c r="AE40" s="1"/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80.06</v>
      </c>
      <c r="E41" s="184"/>
      <c r="F41" s="184"/>
      <c r="G41" s="331">
        <v>105</v>
      </c>
      <c r="H41" s="183"/>
      <c r="I41" s="320"/>
      <c r="J41" s="320"/>
      <c r="K41" s="320"/>
      <c r="L41" s="320"/>
      <c r="M41" s="1"/>
      <c r="P41" s="320"/>
      <c r="Q41" s="320"/>
      <c r="R41" s="320"/>
      <c r="S41" s="1"/>
      <c r="T41" s="183"/>
      <c r="U41" s="320"/>
      <c r="V41" s="320"/>
      <c r="W41" s="320"/>
      <c r="X41" s="320"/>
      <c r="Y41" s="1"/>
      <c r="AB41" s="320"/>
      <c r="AC41" s="320"/>
      <c r="AD41" s="320"/>
      <c r="AE41" s="1"/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19">
        <v>80.040000000000006</v>
      </c>
      <c r="E42" s="184"/>
      <c r="F42" s="184"/>
      <c r="G42" s="324">
        <v>87</v>
      </c>
      <c r="H42" s="183"/>
      <c r="I42" s="320"/>
      <c r="J42" s="230"/>
      <c r="K42" s="231"/>
      <c r="L42" s="231"/>
      <c r="M42" s="325"/>
      <c r="P42" s="320"/>
      <c r="Q42" s="320"/>
      <c r="R42" s="320"/>
      <c r="S42" s="1"/>
      <c r="T42" s="183"/>
      <c r="U42" s="320"/>
      <c r="V42" s="320"/>
      <c r="W42" s="320"/>
      <c r="X42" s="320"/>
      <c r="Y42" s="1"/>
      <c r="AB42" s="320"/>
      <c r="AC42" s="320"/>
      <c r="AD42" s="320"/>
      <c r="AE42" s="1"/>
      <c r="AF42" s="183"/>
      <c r="AG42" s="320"/>
      <c r="AH42" s="320"/>
      <c r="AI42" s="320"/>
      <c r="AJ42" s="320"/>
      <c r="AK42" s="1"/>
    </row>
    <row r="43" spans="2:37">
      <c r="B43" s="4">
        <f t="shared" si="1"/>
        <v>41516</v>
      </c>
      <c r="C43" s="4"/>
      <c r="D43" s="319">
        <v>79.91</v>
      </c>
      <c r="E43" s="184"/>
      <c r="F43" s="184"/>
      <c r="G43" s="324">
        <v>104</v>
      </c>
      <c r="H43" s="183"/>
      <c r="I43" s="320"/>
      <c r="J43" s="319">
        <v>80.05</v>
      </c>
      <c r="K43" s="184"/>
      <c r="L43" s="184"/>
      <c r="M43" s="324">
        <v>420</v>
      </c>
      <c r="P43" s="320"/>
      <c r="Q43" s="320"/>
      <c r="R43" s="320"/>
      <c r="S43" s="1"/>
      <c r="T43" s="183"/>
      <c r="U43" s="320"/>
      <c r="V43" s="320"/>
      <c r="W43" s="320"/>
      <c r="X43" s="320"/>
      <c r="Y43" s="1"/>
      <c r="AB43" s="320"/>
      <c r="AC43" s="320"/>
      <c r="AD43" s="320"/>
      <c r="AE43" s="1"/>
      <c r="AF43" s="183"/>
      <c r="AG43" s="320"/>
      <c r="AH43" s="320"/>
      <c r="AI43" s="320"/>
      <c r="AJ43" s="320"/>
      <c r="AK43" s="1"/>
    </row>
    <row r="44" spans="2:37">
      <c r="B44" s="4">
        <f t="shared" si="1"/>
        <v>41523</v>
      </c>
      <c r="C44" s="4"/>
      <c r="D44" s="330">
        <v>78.760000000000005</v>
      </c>
      <c r="E44" s="184"/>
      <c r="F44" s="184"/>
      <c r="G44" s="331">
        <v>83</v>
      </c>
      <c r="H44" s="183"/>
      <c r="I44" s="320"/>
      <c r="J44" s="320"/>
      <c r="K44" s="320"/>
      <c r="L44" s="320"/>
      <c r="M44" s="1"/>
      <c r="P44" s="320"/>
      <c r="Q44" s="320"/>
      <c r="R44" s="320"/>
      <c r="S44" s="1"/>
      <c r="T44" s="183"/>
      <c r="U44" s="320"/>
      <c r="V44" s="320"/>
      <c r="W44" s="320"/>
      <c r="X44" s="320"/>
      <c r="Y44" s="1"/>
      <c r="AB44" s="324"/>
      <c r="AC44" s="320"/>
      <c r="AD44" s="320"/>
      <c r="AE44" s="1"/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78.77</v>
      </c>
      <c r="E45" s="184"/>
      <c r="F45" s="184"/>
      <c r="G45" s="331">
        <v>96</v>
      </c>
      <c r="H45" s="183"/>
      <c r="I45" s="320"/>
      <c r="J45" s="320"/>
      <c r="K45" s="320"/>
      <c r="L45" s="320"/>
      <c r="M45" s="1"/>
      <c r="P45" s="320"/>
      <c r="Q45" s="320"/>
      <c r="R45" s="320"/>
      <c r="S45" s="1"/>
      <c r="T45" s="183"/>
      <c r="U45" s="320"/>
      <c r="V45" s="320"/>
      <c r="W45" s="320"/>
      <c r="X45" s="320"/>
      <c r="Y45" s="1"/>
      <c r="AB45" s="324"/>
      <c r="AC45" s="320"/>
      <c r="AD45" s="320"/>
      <c r="AE45" s="1"/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79.069999999999993</v>
      </c>
      <c r="E46" s="184"/>
      <c r="F46" s="184"/>
      <c r="G46" s="331">
        <v>108</v>
      </c>
      <c r="H46" s="183"/>
      <c r="I46" s="320"/>
      <c r="J46" s="320"/>
      <c r="K46" s="320"/>
      <c r="L46" s="320"/>
      <c r="M46" s="1"/>
      <c r="P46" s="320"/>
      <c r="Q46" s="320"/>
      <c r="R46" s="320"/>
      <c r="S46" s="1"/>
      <c r="T46" s="183"/>
      <c r="U46" s="320"/>
      <c r="V46" s="320"/>
      <c r="W46" s="320"/>
      <c r="X46" s="320"/>
      <c r="Y46" s="1"/>
      <c r="AB46" s="324"/>
      <c r="AC46" s="320"/>
      <c r="AD46" s="320"/>
      <c r="AE46" s="1"/>
      <c r="AF46" s="183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80.3</v>
      </c>
      <c r="E47" s="184"/>
      <c r="F47" s="184"/>
      <c r="G47" s="331">
        <v>95</v>
      </c>
      <c r="H47" s="183"/>
      <c r="I47" s="320"/>
      <c r="J47" s="319">
        <v>79.31</v>
      </c>
      <c r="K47" s="184"/>
      <c r="L47" s="184"/>
      <c r="M47" s="324">
        <v>400</v>
      </c>
      <c r="P47" s="320"/>
      <c r="Q47" s="320"/>
      <c r="R47" s="320"/>
      <c r="S47" s="1"/>
      <c r="T47" s="183"/>
      <c r="U47" s="320"/>
      <c r="V47" s="320"/>
      <c r="W47" s="320"/>
      <c r="X47" s="320"/>
      <c r="Y47" s="1"/>
      <c r="AB47" s="324"/>
      <c r="AC47" s="320"/>
      <c r="AD47" s="320"/>
      <c r="AE47" s="1"/>
      <c r="AF47" s="183"/>
      <c r="AG47" s="320"/>
      <c r="AH47" s="320"/>
      <c r="AI47" s="320"/>
      <c r="AJ47" s="320"/>
      <c r="AK47" s="1"/>
    </row>
    <row r="48" spans="2:37">
      <c r="B48" s="4">
        <f t="shared" si="1"/>
        <v>41551</v>
      </c>
      <c r="C48" s="4"/>
      <c r="D48" s="230" t="s">
        <v>18</v>
      </c>
      <c r="E48" s="184"/>
      <c r="F48" s="184"/>
      <c r="G48" s="325" t="s">
        <v>18</v>
      </c>
      <c r="H48" s="183"/>
      <c r="I48" s="320"/>
      <c r="J48" s="320"/>
      <c r="K48" s="320"/>
      <c r="L48" s="320"/>
      <c r="M48" s="1"/>
      <c r="P48" s="320"/>
      <c r="Q48" s="320"/>
      <c r="R48" s="320"/>
      <c r="S48" s="1"/>
      <c r="T48" s="183"/>
      <c r="U48" s="320"/>
      <c r="V48" s="320"/>
      <c r="W48" s="320"/>
      <c r="X48" s="320"/>
      <c r="Y48" s="1"/>
      <c r="AB48" s="324"/>
      <c r="AC48" s="320"/>
      <c r="AD48" s="320"/>
      <c r="AE48" s="1"/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18</v>
      </c>
      <c r="E49" s="184"/>
      <c r="F49" s="184"/>
      <c r="G49" s="325" t="s">
        <v>18</v>
      </c>
      <c r="H49" s="183"/>
      <c r="I49" s="320"/>
      <c r="J49" s="320"/>
      <c r="K49" s="320"/>
      <c r="L49" s="320"/>
      <c r="M49" s="1"/>
      <c r="P49" s="320"/>
      <c r="Q49" s="320"/>
      <c r="R49" s="320"/>
      <c r="S49" s="1"/>
      <c r="T49" s="183"/>
      <c r="U49" s="320"/>
      <c r="V49" s="320"/>
      <c r="W49" s="320"/>
      <c r="X49" s="320"/>
      <c r="Y49" s="1"/>
      <c r="AB49" s="324"/>
      <c r="AC49" s="320"/>
      <c r="AD49" s="320"/>
      <c r="AE49" s="1"/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30">
        <v>80.03</v>
      </c>
      <c r="E50" s="184"/>
      <c r="F50" s="184"/>
      <c r="G50" s="331">
        <v>48</v>
      </c>
      <c r="H50" s="183"/>
      <c r="I50" s="320"/>
      <c r="J50" s="320"/>
      <c r="K50" s="320"/>
      <c r="L50" s="320"/>
      <c r="M50" s="1"/>
      <c r="P50" s="320"/>
      <c r="Q50" s="320"/>
      <c r="R50" s="320"/>
      <c r="S50" s="1"/>
      <c r="T50" s="183"/>
      <c r="U50" s="320"/>
      <c r="V50" s="320"/>
      <c r="W50" s="320"/>
      <c r="X50" s="320"/>
      <c r="Y50" s="1"/>
      <c r="AB50" s="324"/>
      <c r="AC50" s="320"/>
      <c r="AD50" s="320"/>
      <c r="AE50" s="1"/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78.430000000000007</v>
      </c>
      <c r="E51" s="184"/>
      <c r="F51" s="184"/>
      <c r="G51" s="331">
        <v>94</v>
      </c>
      <c r="H51" s="183"/>
      <c r="I51" s="320"/>
      <c r="J51" s="319">
        <v>79.08</v>
      </c>
      <c r="K51" s="319"/>
      <c r="L51" s="319"/>
      <c r="M51" s="324">
        <v>225</v>
      </c>
      <c r="P51" s="319"/>
      <c r="Q51" s="324"/>
      <c r="R51" s="324"/>
      <c r="S51" s="324"/>
      <c r="T51" s="183"/>
      <c r="U51" s="320"/>
      <c r="V51" s="320"/>
      <c r="W51" s="320"/>
      <c r="X51" s="320"/>
      <c r="Y51" s="1"/>
      <c r="AB51" s="324"/>
      <c r="AC51" s="324"/>
      <c r="AD51" s="324"/>
      <c r="AE51" s="324"/>
      <c r="AF51" s="183"/>
      <c r="AG51" s="320"/>
      <c r="AH51" s="320"/>
      <c r="AI51" s="320"/>
      <c r="AJ51" s="320"/>
      <c r="AK51" s="1"/>
    </row>
    <row r="52" spans="2:37">
      <c r="B52" s="4">
        <f t="shared" si="1"/>
        <v>41579</v>
      </c>
      <c r="C52" s="4"/>
      <c r="D52" s="330">
        <v>79.239999999999995</v>
      </c>
      <c r="E52" s="184"/>
      <c r="F52" s="184"/>
      <c r="G52" s="331">
        <v>105</v>
      </c>
      <c r="H52" s="183"/>
      <c r="I52" s="320"/>
      <c r="J52" s="320"/>
      <c r="K52" s="320"/>
      <c r="L52" s="320"/>
      <c r="M52" s="1"/>
      <c r="P52" s="319"/>
      <c r="Q52" s="324"/>
      <c r="R52" s="324"/>
      <c r="S52" s="324"/>
      <c r="T52" s="183"/>
      <c r="U52" s="320"/>
      <c r="V52" s="320"/>
      <c r="W52" s="320"/>
      <c r="X52" s="320"/>
      <c r="Y52" s="1"/>
      <c r="AB52" s="324"/>
      <c r="AC52" s="320"/>
      <c r="AD52" s="320"/>
      <c r="AE52" s="1"/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80.12</v>
      </c>
      <c r="E53" s="184"/>
      <c r="F53" s="184"/>
      <c r="G53" s="331">
        <v>111</v>
      </c>
      <c r="H53" s="183"/>
      <c r="I53" s="320"/>
      <c r="J53" s="320"/>
      <c r="K53" s="320"/>
      <c r="L53" s="320"/>
      <c r="M53" s="1"/>
      <c r="P53" s="320"/>
      <c r="Q53" s="320"/>
      <c r="R53" s="320"/>
      <c r="S53" s="1"/>
      <c r="T53" s="183"/>
      <c r="U53" s="320"/>
      <c r="V53" s="320"/>
      <c r="W53" s="320"/>
      <c r="X53" s="320"/>
      <c r="Y53" s="1"/>
      <c r="AB53" s="324"/>
      <c r="AC53" s="320"/>
      <c r="AD53" s="320"/>
      <c r="AE53" s="1"/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79.739999999999995</v>
      </c>
      <c r="E54" s="184"/>
      <c r="F54" s="184"/>
      <c r="G54" s="331">
        <v>118</v>
      </c>
      <c r="H54" s="183"/>
      <c r="I54" s="320"/>
      <c r="J54" s="320"/>
      <c r="K54" s="320"/>
      <c r="L54" s="320"/>
      <c r="M54" s="1"/>
      <c r="P54" s="320"/>
      <c r="Q54" s="320"/>
      <c r="R54" s="320"/>
      <c r="S54" s="1"/>
      <c r="T54" s="183"/>
      <c r="U54" s="320"/>
      <c r="V54" s="320"/>
      <c r="W54" s="320"/>
      <c r="X54" s="320"/>
      <c r="Y54" s="1"/>
      <c r="AB54" s="324"/>
      <c r="AC54" s="320"/>
      <c r="AD54" s="320"/>
      <c r="AE54" s="1"/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80.239999999999995</v>
      </c>
      <c r="E55" s="184"/>
      <c r="F55" s="184"/>
      <c r="G55" s="331">
        <v>130</v>
      </c>
      <c r="H55" s="183"/>
      <c r="I55" s="320"/>
      <c r="J55" s="319"/>
      <c r="K55" s="184"/>
      <c r="L55" s="184"/>
      <c r="M55" s="324"/>
      <c r="P55" s="320"/>
      <c r="Q55" s="320"/>
      <c r="R55" s="320"/>
      <c r="S55" s="1"/>
      <c r="T55" s="183"/>
      <c r="U55" s="320"/>
      <c r="V55" s="320"/>
      <c r="W55" s="320"/>
      <c r="X55" s="320"/>
      <c r="Y55" s="1"/>
      <c r="AB55" s="324"/>
      <c r="AC55" s="320"/>
      <c r="AD55" s="320"/>
      <c r="AE55" s="1"/>
      <c r="AF55" s="183"/>
      <c r="AG55" s="320"/>
      <c r="AH55" s="320"/>
      <c r="AI55" s="320"/>
      <c r="AJ55" s="320"/>
      <c r="AK55" s="1"/>
    </row>
    <row r="56" spans="2:37">
      <c r="B56" s="4">
        <f t="shared" si="1"/>
        <v>41607</v>
      </c>
      <c r="C56" s="4"/>
      <c r="D56" s="330">
        <v>79.06</v>
      </c>
      <c r="E56" s="184"/>
      <c r="F56" s="184"/>
      <c r="G56" s="331">
        <v>104</v>
      </c>
      <c r="H56" s="183"/>
      <c r="I56" s="320"/>
      <c r="J56" s="319">
        <v>79.790000000000006</v>
      </c>
      <c r="K56" s="319"/>
      <c r="L56" s="319"/>
      <c r="M56" s="324">
        <v>484</v>
      </c>
      <c r="P56" s="320"/>
      <c r="Q56" s="320"/>
      <c r="R56" s="320"/>
      <c r="S56" s="1"/>
      <c r="T56" s="183"/>
      <c r="U56" s="320"/>
      <c r="V56" s="319"/>
      <c r="W56" s="319"/>
      <c r="X56" s="319"/>
      <c r="Y56" s="324"/>
      <c r="AB56" s="324"/>
      <c r="AC56" s="320"/>
      <c r="AD56" s="320"/>
      <c r="AE56" s="1"/>
      <c r="AF56" s="183"/>
      <c r="AG56" s="320"/>
      <c r="AH56" s="319"/>
      <c r="AI56" s="319"/>
      <c r="AJ56" s="319"/>
      <c r="AK56" s="324"/>
    </row>
    <row r="57" spans="2:37">
      <c r="B57" s="4">
        <f t="shared" si="1"/>
        <v>41614</v>
      </c>
      <c r="C57" s="4"/>
      <c r="D57" s="330">
        <v>79.81</v>
      </c>
      <c r="E57" s="184"/>
      <c r="F57" s="184"/>
      <c r="G57" s="331">
        <v>110</v>
      </c>
      <c r="H57" s="183"/>
      <c r="I57" s="320"/>
      <c r="J57" s="320"/>
      <c r="K57" s="320"/>
      <c r="L57" s="320"/>
      <c r="M57" s="1"/>
      <c r="P57" s="320"/>
      <c r="Q57" s="320"/>
      <c r="R57" s="320"/>
      <c r="S57" s="1"/>
      <c r="T57" s="183"/>
      <c r="U57" s="320"/>
      <c r="V57" s="320"/>
      <c r="W57" s="320"/>
      <c r="X57" s="320"/>
      <c r="Y57" s="1"/>
      <c r="AB57" s="320"/>
      <c r="AC57" s="320"/>
      <c r="AD57" s="320"/>
      <c r="AE57" s="1"/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78.760000000000005</v>
      </c>
      <c r="E58" s="184"/>
      <c r="F58" s="184"/>
      <c r="G58" s="331">
        <v>90</v>
      </c>
      <c r="H58" s="183"/>
      <c r="I58" s="320"/>
      <c r="J58" s="320"/>
      <c r="K58" s="320"/>
      <c r="L58" s="320"/>
      <c r="M58" s="1"/>
      <c r="P58" s="320"/>
      <c r="Q58" s="320"/>
      <c r="R58" s="320"/>
      <c r="S58" s="1"/>
      <c r="T58" s="183"/>
      <c r="U58" s="320"/>
      <c r="V58" s="320"/>
      <c r="W58" s="320"/>
      <c r="X58" s="320"/>
      <c r="Y58" s="1"/>
      <c r="AB58" s="320"/>
      <c r="AC58" s="320"/>
      <c r="AD58" s="320"/>
      <c r="AE58" s="1"/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80.06</v>
      </c>
      <c r="E59" s="184"/>
      <c r="F59" s="184"/>
      <c r="G59" s="331">
        <v>107</v>
      </c>
      <c r="H59" s="183"/>
      <c r="I59" s="320"/>
      <c r="J59" s="320"/>
      <c r="K59" s="320"/>
      <c r="L59" s="320"/>
      <c r="M59" s="1"/>
      <c r="P59" s="320"/>
      <c r="Q59" s="320"/>
      <c r="R59" s="320"/>
      <c r="S59" s="1"/>
      <c r="T59" s="183"/>
      <c r="U59" s="320"/>
      <c r="V59" s="320"/>
      <c r="W59" s="320"/>
      <c r="X59" s="320"/>
      <c r="Y59" s="1"/>
      <c r="AB59" s="320"/>
      <c r="AC59" s="320"/>
      <c r="AD59" s="320"/>
      <c r="AE59" s="1"/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30">
        <v>78.260000000000005</v>
      </c>
      <c r="E60" s="184"/>
      <c r="F60" s="184"/>
      <c r="G60" s="331">
        <v>94</v>
      </c>
      <c r="H60" s="183"/>
      <c r="I60" s="320"/>
      <c r="J60" s="319">
        <v>79.319999999999993</v>
      </c>
      <c r="K60" s="184"/>
      <c r="L60" s="184"/>
      <c r="M60" s="324">
        <v>422</v>
      </c>
      <c r="P60" s="320"/>
      <c r="Q60" s="320"/>
      <c r="R60" s="320"/>
      <c r="S60" s="1"/>
      <c r="T60" s="183"/>
      <c r="U60" s="320"/>
      <c r="V60" s="320"/>
      <c r="W60" s="320"/>
      <c r="X60" s="320"/>
      <c r="Y60" s="1"/>
      <c r="AB60" s="320"/>
      <c r="AC60" s="320"/>
      <c r="AD60" s="320"/>
      <c r="AE60" s="1"/>
      <c r="AF60" s="183"/>
      <c r="AG60" s="320"/>
      <c r="AH60" s="320"/>
      <c r="AI60" s="320"/>
      <c r="AJ60" s="320"/>
      <c r="AK60" s="1"/>
    </row>
    <row r="61" spans="2:37" ht="2.25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5"/>
      <c r="D62" s="320">
        <f>SUMPRODUCT(D9:D60,G9:G60)/SUM(G9:G60)</f>
        <v>79.548494318181824</v>
      </c>
      <c r="E62" s="320"/>
      <c r="F62" s="320"/>
      <c r="G62" s="1">
        <f>SUM(G9:G60)</f>
        <v>4928</v>
      </c>
      <c r="H62" s="183"/>
      <c r="I62" s="320"/>
      <c r="J62" s="320"/>
      <c r="K62" s="320"/>
      <c r="L62" s="320"/>
      <c r="M62" s="1"/>
      <c r="N62" s="6"/>
      <c r="O62" s="6"/>
      <c r="P62" s="320"/>
      <c r="Q62" s="320"/>
      <c r="R62" s="320"/>
      <c r="S62" s="1"/>
      <c r="T62" s="183"/>
      <c r="U62" s="320"/>
      <c r="V62" s="320"/>
      <c r="W62" s="320"/>
      <c r="X62" s="320"/>
      <c r="Y62" s="1"/>
      <c r="Z62" s="6"/>
      <c r="AA62" s="6"/>
      <c r="AB62" s="320"/>
      <c r="AC62" s="320"/>
      <c r="AD62" s="320"/>
      <c r="AE62" s="1"/>
      <c r="AF62" s="181"/>
      <c r="AG62" s="179"/>
      <c r="AH62" s="179"/>
      <c r="AI62" s="179"/>
      <c r="AJ62" s="179"/>
      <c r="AK62" s="1"/>
    </row>
    <row r="63" spans="2:37" ht="12.75" customHeight="1">
      <c r="B63" s="176">
        <v>2012</v>
      </c>
      <c r="C63" s="5"/>
      <c r="D63" s="320">
        <v>75.087326438792729</v>
      </c>
      <c r="E63" s="320"/>
      <c r="F63" s="320"/>
      <c r="G63" s="1">
        <v>5120.96</v>
      </c>
      <c r="H63" s="183"/>
      <c r="I63" s="320"/>
      <c r="J63" s="320"/>
      <c r="K63" s="320"/>
      <c r="L63" s="320"/>
      <c r="M63" s="1"/>
      <c r="N63" s="6"/>
      <c r="O63" s="6"/>
      <c r="P63" s="320"/>
      <c r="Q63" s="320"/>
      <c r="R63" s="320"/>
      <c r="S63" s="1"/>
      <c r="T63" s="183"/>
      <c r="U63" s="320"/>
      <c r="V63" s="320"/>
      <c r="W63" s="320"/>
      <c r="X63" s="320"/>
      <c r="Y63" s="1"/>
      <c r="Z63" s="6"/>
      <c r="AA63" s="6"/>
      <c r="AB63" s="320"/>
      <c r="AC63" s="320"/>
      <c r="AD63" s="320"/>
      <c r="AE63" s="1"/>
      <c r="AF63" s="181"/>
      <c r="AG63" s="179"/>
      <c r="AH63" s="179"/>
      <c r="AI63" s="179"/>
      <c r="AJ63" s="179"/>
      <c r="AK63" s="1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0.5" customHeight="1">
      <c r="B65" s="6" t="s">
        <v>355</v>
      </c>
      <c r="J65" s="183"/>
      <c r="K65" s="183"/>
      <c r="M65" s="183"/>
      <c r="N65" s="183"/>
      <c r="O65" s="183"/>
      <c r="V65" s="183"/>
      <c r="W65" s="183"/>
      <c r="Y65" s="1"/>
      <c r="Z65" s="183"/>
      <c r="AA65" s="183"/>
      <c r="AH65" s="183"/>
      <c r="AI65" s="183"/>
      <c r="AK65" s="183"/>
      <c r="AL65" s="183"/>
    </row>
    <row r="66" spans="2:38" ht="10.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"/>
      <c r="Z66" s="183"/>
      <c r="AA66" s="183"/>
      <c r="AH66" s="183"/>
      <c r="AI66" s="183"/>
      <c r="AK66" s="183"/>
      <c r="AL66" s="183"/>
    </row>
    <row r="67" spans="2:38" ht="10.5" customHeight="1">
      <c r="B67" s="6" t="s">
        <v>72</v>
      </c>
      <c r="J67" s="183"/>
      <c r="K67" s="183"/>
      <c r="M67" s="183"/>
      <c r="N67" s="183"/>
      <c r="O67" s="183"/>
      <c r="V67" s="183"/>
      <c r="W67" s="183"/>
      <c r="Y67" s="1"/>
      <c r="Z67" s="183"/>
      <c r="AA67" s="183"/>
      <c r="AH67" s="183"/>
      <c r="AI67" s="183"/>
      <c r="AK67" s="183"/>
      <c r="AL67" s="183"/>
    </row>
    <row r="68" spans="2:38"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5">
    <mergeCell ref="D6:N6"/>
    <mergeCell ref="D7:E7"/>
    <mergeCell ref="G7:H7"/>
    <mergeCell ref="J7:K7"/>
    <mergeCell ref="M7:N7"/>
  </mergeCells>
  <pageMargins left="0.24" right="0.24" top="0.17" bottom="0.17" header="0.17" footer="0.17"/>
  <pageSetup scale="99" orientation="portrait" r:id="rId1"/>
  <headerFooter>
    <oddFooter>&amp;C&amp;"Arial,Regular"&amp;9 65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AB48"/>
  <sheetViews>
    <sheetView zoomScaleNormal="100" workbookViewId="0">
      <selection activeCell="F6" sqref="F6"/>
    </sheetView>
  </sheetViews>
  <sheetFormatPr defaultColWidth="8" defaultRowHeight="12"/>
  <cols>
    <col min="1" max="1" width="3.625" style="91" customWidth="1"/>
    <col min="2" max="2" width="9.5" style="91" customWidth="1"/>
    <col min="3" max="3" width="7.5" style="91" customWidth="1"/>
    <col min="4" max="4" width="1.125" style="91" customWidth="1"/>
    <col min="5" max="5" width="0.5" style="91" customWidth="1"/>
    <col min="6" max="6" width="6" style="91" customWidth="1"/>
    <col min="7" max="7" width="2.75" style="91" customWidth="1"/>
    <col min="8" max="8" width="0.5" style="91" customWidth="1"/>
    <col min="9" max="9" width="5" style="91" customWidth="1"/>
    <col min="10" max="10" width="2.75" style="91" customWidth="1"/>
    <col min="11" max="11" width="0.5" style="91" customWidth="1"/>
    <col min="12" max="12" width="7.5" style="91" customWidth="1"/>
    <col min="13" max="13" width="1.125" style="91" customWidth="1"/>
    <col min="14" max="14" width="0.5" style="91" customWidth="1"/>
    <col min="15" max="15" width="6.75" style="91" customWidth="1"/>
    <col min="16" max="16" width="2.75" style="91" customWidth="1"/>
    <col min="17" max="17" width="0.5" style="91" customWidth="1"/>
    <col min="18" max="18" width="5.5" style="91" customWidth="1"/>
    <col min="19" max="19" width="2.75" style="91" customWidth="1"/>
    <col min="20" max="20" width="0.5" style="91" customWidth="1"/>
    <col min="21" max="21" width="7.5" style="91" customWidth="1"/>
    <col min="22" max="22" width="1.125" style="91" customWidth="1"/>
    <col min="23" max="23" width="0.5" style="91" customWidth="1"/>
    <col min="24" max="24" width="4.75" style="91" customWidth="1"/>
    <col min="25" max="25" width="2.75" style="91" customWidth="1"/>
    <col min="26" max="26" width="0.5" style="91" customWidth="1"/>
    <col min="27" max="27" width="4.75" style="91" customWidth="1"/>
    <col min="28" max="28" width="2.75" style="91" customWidth="1"/>
    <col min="29" max="16384" width="8" style="91"/>
  </cols>
  <sheetData>
    <row r="2" spans="2:28">
      <c r="C2" s="92" t="s">
        <v>363</v>
      </c>
      <c r="L2" s="92"/>
      <c r="U2" s="92"/>
    </row>
    <row r="3" spans="2:28">
      <c r="C3" s="93" t="s">
        <v>364</v>
      </c>
      <c r="L3" s="93"/>
      <c r="U3" s="93"/>
    </row>
    <row r="4" spans="2:28" ht="12" customHeight="1">
      <c r="C4" s="93" t="s">
        <v>365</v>
      </c>
    </row>
    <row r="5" spans="2:28" ht="12" customHeight="1">
      <c r="C5" s="93" t="s">
        <v>366</v>
      </c>
    </row>
    <row r="6" spans="2:28" ht="15" customHeight="1"/>
    <row r="7" spans="2:28" ht="15" customHeight="1">
      <c r="C7" s="154" t="s">
        <v>367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</row>
    <row r="8" spans="2:28" s="107" customFormat="1" ht="12.75" customHeight="1">
      <c r="C8" s="154" t="s">
        <v>368</v>
      </c>
      <c r="D8" s="154"/>
      <c r="E8" s="154"/>
      <c r="F8" s="154"/>
      <c r="G8" s="154"/>
      <c r="H8" s="154"/>
      <c r="I8" s="154"/>
      <c r="J8" s="154"/>
      <c r="K8" s="156"/>
      <c r="L8" s="154" t="s">
        <v>369</v>
      </c>
      <c r="M8" s="154"/>
      <c r="N8" s="154"/>
      <c r="O8" s="154"/>
      <c r="P8" s="154"/>
      <c r="Q8" s="154"/>
      <c r="R8" s="154"/>
      <c r="S8" s="154"/>
      <c r="T8" s="156"/>
      <c r="U8" s="154" t="s">
        <v>370</v>
      </c>
      <c r="V8" s="154"/>
      <c r="W8" s="154"/>
      <c r="X8" s="154"/>
      <c r="Y8" s="154"/>
      <c r="Z8" s="154"/>
      <c r="AA8" s="154"/>
      <c r="AB8" s="154"/>
    </row>
    <row r="9" spans="2:28" ht="12.75" customHeight="1">
      <c r="C9" s="156"/>
      <c r="D9" s="156"/>
      <c r="E9" s="156"/>
      <c r="F9" s="154" t="s">
        <v>289</v>
      </c>
      <c r="G9" s="154"/>
      <c r="H9" s="154"/>
      <c r="I9" s="154"/>
      <c r="J9" s="154"/>
      <c r="K9" s="156"/>
      <c r="L9" s="156"/>
      <c r="M9" s="156"/>
      <c r="N9" s="156"/>
      <c r="O9" s="154" t="s">
        <v>289</v>
      </c>
      <c r="P9" s="154"/>
      <c r="Q9" s="154"/>
      <c r="R9" s="154"/>
      <c r="S9" s="154"/>
      <c r="T9" s="156"/>
      <c r="U9" s="156"/>
      <c r="V9" s="156"/>
      <c r="W9" s="156"/>
      <c r="X9" s="154" t="s">
        <v>289</v>
      </c>
      <c r="Y9" s="154"/>
      <c r="Z9" s="154"/>
      <c r="AA9" s="154"/>
      <c r="AB9" s="154"/>
    </row>
    <row r="10" spans="2:28" ht="12.75" customHeight="1">
      <c r="C10" s="96" t="s">
        <v>288</v>
      </c>
      <c r="D10" s="96"/>
      <c r="E10" s="356"/>
      <c r="F10" s="96" t="s">
        <v>371</v>
      </c>
      <c r="G10" s="96"/>
      <c r="H10" s="98"/>
      <c r="I10" s="96" t="s">
        <v>372</v>
      </c>
      <c r="J10" s="96"/>
      <c r="K10" s="98"/>
      <c r="L10" s="96" t="s">
        <v>288</v>
      </c>
      <c r="M10" s="96"/>
      <c r="N10" s="356"/>
      <c r="O10" s="96" t="s">
        <v>371</v>
      </c>
      <c r="P10" s="96"/>
      <c r="Q10" s="98"/>
      <c r="R10" s="96" t="s">
        <v>372</v>
      </c>
      <c r="S10" s="96"/>
      <c r="T10" s="98"/>
      <c r="U10" s="96" t="s">
        <v>288</v>
      </c>
      <c r="V10" s="96"/>
      <c r="W10" s="356"/>
      <c r="X10" s="96" t="s">
        <v>371</v>
      </c>
      <c r="Y10" s="96"/>
      <c r="Z10" s="98"/>
      <c r="AA10" s="96" t="s">
        <v>372</v>
      </c>
      <c r="AB10" s="96"/>
    </row>
    <row r="11" spans="2:28" ht="15.75" customHeight="1">
      <c r="B11" s="99" t="s">
        <v>83</v>
      </c>
      <c r="C11" s="357">
        <v>30</v>
      </c>
      <c r="D11" s="357"/>
      <c r="E11" s="357"/>
      <c r="F11" s="207">
        <v>80</v>
      </c>
      <c r="G11" s="358"/>
      <c r="H11" s="358"/>
      <c r="I11" s="359" t="s">
        <v>218</v>
      </c>
      <c r="J11" s="100"/>
      <c r="K11" s="100"/>
      <c r="L11" s="357">
        <v>30.97</v>
      </c>
      <c r="M11" s="357"/>
      <c r="N11" s="357"/>
      <c r="O11" s="207">
        <v>4923</v>
      </c>
      <c r="P11" s="358"/>
      <c r="Q11" s="358"/>
      <c r="R11" s="207">
        <v>4563</v>
      </c>
      <c r="S11" s="358"/>
      <c r="T11" s="358"/>
      <c r="U11" s="360" t="s">
        <v>218</v>
      </c>
      <c r="V11" s="361"/>
      <c r="W11" s="362"/>
      <c r="X11" s="359" t="s">
        <v>218</v>
      </c>
      <c r="Y11" s="362"/>
      <c r="Z11" s="362"/>
      <c r="AA11" s="359" t="s">
        <v>218</v>
      </c>
      <c r="AB11" s="100"/>
    </row>
    <row r="12" spans="2:28" ht="15.75" customHeight="1">
      <c r="B12" s="99" t="s">
        <v>85</v>
      </c>
      <c r="C12" s="312">
        <v>30</v>
      </c>
      <c r="D12" s="363"/>
      <c r="E12" s="363"/>
      <c r="F12" s="207">
        <v>40</v>
      </c>
      <c r="G12" s="363"/>
      <c r="H12" s="363"/>
      <c r="I12" s="359" t="s">
        <v>218</v>
      </c>
      <c r="J12" s="100"/>
      <c r="K12" s="100"/>
      <c r="L12" s="357">
        <v>32.590000000000003</v>
      </c>
      <c r="M12" s="100"/>
      <c r="N12" s="100"/>
      <c r="O12" s="207">
        <v>5957</v>
      </c>
      <c r="P12" s="100"/>
      <c r="Q12" s="100"/>
      <c r="R12" s="207">
        <v>5357</v>
      </c>
      <c r="S12" s="100"/>
      <c r="T12" s="100"/>
      <c r="U12" s="360" t="s">
        <v>218</v>
      </c>
      <c r="V12" s="361"/>
      <c r="W12" s="362"/>
      <c r="X12" s="359" t="s">
        <v>218</v>
      </c>
      <c r="Y12" s="362"/>
      <c r="Z12" s="362"/>
      <c r="AA12" s="359" t="s">
        <v>218</v>
      </c>
      <c r="AB12" s="100"/>
    </row>
    <row r="13" spans="2:28" ht="15.75" customHeight="1">
      <c r="B13" s="99" t="s">
        <v>86</v>
      </c>
      <c r="C13" s="312">
        <v>31</v>
      </c>
      <c r="D13" s="363"/>
      <c r="E13" s="363"/>
      <c r="F13" s="364">
        <v>80</v>
      </c>
      <c r="G13" s="363"/>
      <c r="H13" s="363"/>
      <c r="I13" s="359" t="s">
        <v>218</v>
      </c>
      <c r="J13" s="100"/>
      <c r="K13" s="100"/>
      <c r="L13" s="365">
        <v>33.4</v>
      </c>
      <c r="M13" s="100"/>
      <c r="N13" s="100"/>
      <c r="O13" s="207">
        <v>6348</v>
      </c>
      <c r="P13" s="100"/>
      <c r="Q13" s="100"/>
      <c r="R13" s="207">
        <v>5700</v>
      </c>
      <c r="S13" s="100"/>
      <c r="T13" s="100"/>
      <c r="U13" s="360" t="s">
        <v>218</v>
      </c>
      <c r="V13" s="361"/>
      <c r="W13" s="362"/>
      <c r="X13" s="359" t="s">
        <v>218</v>
      </c>
      <c r="Y13" s="362"/>
      <c r="Z13" s="362"/>
      <c r="AA13" s="359" t="s">
        <v>218</v>
      </c>
      <c r="AB13" s="100"/>
    </row>
    <row r="14" spans="2:28" ht="15.75" customHeight="1">
      <c r="B14" s="99" t="s">
        <v>87</v>
      </c>
      <c r="C14" s="312">
        <v>32</v>
      </c>
      <c r="D14" s="363"/>
      <c r="E14" s="363"/>
      <c r="F14" s="364">
        <v>40</v>
      </c>
      <c r="G14" s="363"/>
      <c r="H14" s="363"/>
      <c r="I14" s="359" t="s">
        <v>218</v>
      </c>
      <c r="J14" s="100"/>
      <c r="K14" s="100"/>
      <c r="L14" s="365">
        <v>34.54</v>
      </c>
      <c r="M14" s="100"/>
      <c r="N14" s="100"/>
      <c r="O14" s="207">
        <v>8831</v>
      </c>
      <c r="P14" s="100"/>
      <c r="Q14" s="100"/>
      <c r="R14" s="207">
        <v>8191</v>
      </c>
      <c r="S14" s="100"/>
      <c r="T14" s="100"/>
      <c r="U14" s="360" t="s">
        <v>218</v>
      </c>
      <c r="V14" s="361"/>
      <c r="W14" s="362"/>
      <c r="X14" s="359" t="s">
        <v>218</v>
      </c>
      <c r="Y14" s="362"/>
      <c r="Z14" s="362"/>
      <c r="AA14" s="359" t="s">
        <v>218</v>
      </c>
      <c r="AB14" s="100"/>
    </row>
    <row r="15" spans="2:28" ht="15.75" customHeight="1">
      <c r="B15" s="99" t="s">
        <v>88</v>
      </c>
      <c r="C15" s="312">
        <v>33</v>
      </c>
      <c r="D15" s="363"/>
      <c r="E15" s="363"/>
      <c r="F15" s="364">
        <v>80</v>
      </c>
      <c r="G15" s="363"/>
      <c r="H15" s="363"/>
      <c r="I15" s="359" t="s">
        <v>218</v>
      </c>
      <c r="J15" s="100"/>
      <c r="K15" s="100"/>
      <c r="L15" s="365">
        <v>34.81</v>
      </c>
      <c r="M15" s="100"/>
      <c r="N15" s="100"/>
      <c r="O15" s="207">
        <v>11552</v>
      </c>
      <c r="P15" s="100"/>
      <c r="Q15" s="100"/>
      <c r="R15" s="207">
        <v>11112</v>
      </c>
      <c r="S15" s="100"/>
      <c r="T15" s="100"/>
      <c r="U15" s="360" t="s">
        <v>218</v>
      </c>
      <c r="V15" s="361"/>
      <c r="W15" s="362"/>
      <c r="X15" s="359" t="s">
        <v>218</v>
      </c>
      <c r="Y15" s="362"/>
      <c r="Z15" s="362"/>
      <c r="AA15" s="359" t="s">
        <v>218</v>
      </c>
      <c r="AB15" s="363"/>
    </row>
    <row r="16" spans="2:28" ht="15.75" customHeight="1">
      <c r="B16" s="99" t="s">
        <v>89</v>
      </c>
      <c r="C16" s="312">
        <v>34</v>
      </c>
      <c r="D16" s="363"/>
      <c r="E16" s="363"/>
      <c r="F16" s="364">
        <v>40</v>
      </c>
      <c r="G16" s="363"/>
      <c r="H16" s="363"/>
      <c r="I16" s="359" t="s">
        <v>218</v>
      </c>
      <c r="J16" s="310"/>
      <c r="K16" s="310"/>
      <c r="L16" s="365">
        <v>34.82</v>
      </c>
      <c r="M16" s="310"/>
      <c r="N16" s="310"/>
      <c r="O16" s="207">
        <v>7151</v>
      </c>
      <c r="P16" s="366"/>
      <c r="Q16" s="366"/>
      <c r="R16" s="207">
        <v>6588</v>
      </c>
      <c r="S16" s="310"/>
      <c r="T16" s="100"/>
      <c r="U16" s="360" t="s">
        <v>218</v>
      </c>
      <c r="V16" s="361"/>
      <c r="W16" s="362"/>
      <c r="X16" s="359" t="s">
        <v>218</v>
      </c>
      <c r="Y16" s="362"/>
      <c r="Z16" s="362"/>
      <c r="AA16" s="359" t="s">
        <v>218</v>
      </c>
      <c r="AB16" s="100"/>
    </row>
    <row r="17" spans="2:28" ht="15.75" customHeight="1">
      <c r="B17" s="99" t="s">
        <v>90</v>
      </c>
      <c r="C17" s="312">
        <v>34</v>
      </c>
      <c r="D17" s="363"/>
      <c r="E17" s="363"/>
      <c r="F17" s="364">
        <v>40</v>
      </c>
      <c r="G17" s="363"/>
      <c r="H17" s="363"/>
      <c r="I17" s="359" t="s">
        <v>218</v>
      </c>
      <c r="J17" s="100"/>
      <c r="K17" s="100"/>
      <c r="L17" s="365">
        <v>34.61</v>
      </c>
      <c r="M17" s="310"/>
      <c r="N17" s="310"/>
      <c r="O17" s="207">
        <v>5020</v>
      </c>
      <c r="P17" s="366"/>
      <c r="Q17" s="366"/>
      <c r="R17" s="207">
        <v>4740</v>
      </c>
      <c r="S17" s="100"/>
      <c r="T17" s="100"/>
      <c r="U17" s="360" t="s">
        <v>218</v>
      </c>
      <c r="V17" s="361"/>
      <c r="W17" s="362"/>
      <c r="X17" s="359" t="s">
        <v>218</v>
      </c>
      <c r="Y17" s="362"/>
      <c r="Z17" s="362"/>
      <c r="AA17" s="359" t="s">
        <v>218</v>
      </c>
      <c r="AB17" s="363"/>
    </row>
    <row r="18" spans="2:28" ht="15.75" customHeight="1">
      <c r="B18" s="99" t="s">
        <v>91</v>
      </c>
      <c r="C18" s="312">
        <v>33</v>
      </c>
      <c r="D18" s="363"/>
      <c r="E18" s="363"/>
      <c r="F18" s="364">
        <v>80</v>
      </c>
      <c r="G18" s="363"/>
      <c r="H18" s="363"/>
      <c r="I18" s="359" t="s">
        <v>218</v>
      </c>
      <c r="J18" s="100"/>
      <c r="K18" s="100"/>
      <c r="L18" s="365">
        <v>33.04</v>
      </c>
      <c r="M18" s="310"/>
      <c r="N18" s="310"/>
      <c r="O18" s="207">
        <v>7232</v>
      </c>
      <c r="P18" s="366"/>
      <c r="Q18" s="366"/>
      <c r="R18" s="207">
        <v>6036</v>
      </c>
      <c r="S18" s="100"/>
      <c r="T18" s="100"/>
      <c r="U18" s="360" t="s">
        <v>218</v>
      </c>
      <c r="V18" s="361"/>
      <c r="W18" s="362"/>
      <c r="X18" s="359" t="s">
        <v>218</v>
      </c>
      <c r="Y18" s="362"/>
      <c r="Z18" s="362"/>
      <c r="AA18" s="359" t="s">
        <v>218</v>
      </c>
      <c r="AB18" s="363"/>
    </row>
    <row r="19" spans="2:28" ht="15.75" customHeight="1">
      <c r="B19" s="99" t="s">
        <v>92</v>
      </c>
      <c r="C19" s="312">
        <v>33</v>
      </c>
      <c r="D19" s="363"/>
      <c r="E19" s="363"/>
      <c r="F19" s="364">
        <v>40</v>
      </c>
      <c r="G19" s="363"/>
      <c r="H19" s="363"/>
      <c r="I19" s="359" t="s">
        <v>218</v>
      </c>
      <c r="J19" s="100"/>
      <c r="K19" s="100"/>
      <c r="L19" s="365">
        <v>30.93</v>
      </c>
      <c r="M19" s="310"/>
      <c r="N19" s="310"/>
      <c r="O19" s="207">
        <v>7602</v>
      </c>
      <c r="P19" s="366"/>
      <c r="Q19" s="366"/>
      <c r="R19" s="207">
        <v>6202</v>
      </c>
      <c r="S19" s="100"/>
      <c r="T19" s="100"/>
      <c r="U19" s="360" t="s">
        <v>218</v>
      </c>
      <c r="V19" s="361"/>
      <c r="W19" s="362"/>
      <c r="X19" s="359" t="s">
        <v>218</v>
      </c>
      <c r="Y19" s="362"/>
      <c r="Z19" s="362"/>
      <c r="AA19" s="359" t="s">
        <v>218</v>
      </c>
      <c r="AB19" s="363"/>
    </row>
    <row r="20" spans="2:28" ht="15.75" customHeight="1">
      <c r="B20" s="99" t="s">
        <v>93</v>
      </c>
      <c r="C20" s="365">
        <v>33</v>
      </c>
      <c r="D20" s="362"/>
      <c r="E20" s="362"/>
      <c r="F20" s="364">
        <v>40</v>
      </c>
      <c r="G20" s="362"/>
      <c r="H20" s="362"/>
      <c r="I20" s="359" t="s">
        <v>218</v>
      </c>
      <c r="J20" s="100"/>
      <c r="K20" s="100"/>
      <c r="L20" s="365">
        <v>27.6</v>
      </c>
      <c r="M20" s="100"/>
      <c r="N20" s="100"/>
      <c r="O20" s="202">
        <v>5090</v>
      </c>
      <c r="P20" s="366"/>
      <c r="Q20" s="366"/>
      <c r="R20" s="202">
        <v>4730</v>
      </c>
      <c r="S20" s="100"/>
      <c r="T20" s="100"/>
      <c r="U20" s="360" t="s">
        <v>218</v>
      </c>
      <c r="V20" s="361"/>
      <c r="W20" s="362"/>
      <c r="X20" s="359" t="s">
        <v>218</v>
      </c>
      <c r="Y20" s="362"/>
      <c r="Z20" s="362"/>
      <c r="AA20" s="359" t="s">
        <v>218</v>
      </c>
      <c r="AB20" s="363"/>
    </row>
    <row r="21" spans="2:28" ht="15.75" customHeight="1">
      <c r="B21" s="99" t="s">
        <v>94</v>
      </c>
      <c r="C21" s="365">
        <v>32.5</v>
      </c>
      <c r="D21" s="362"/>
      <c r="E21" s="362"/>
      <c r="F21" s="364">
        <v>80</v>
      </c>
      <c r="G21" s="362"/>
      <c r="H21" s="362"/>
      <c r="I21" s="359" t="s">
        <v>218</v>
      </c>
      <c r="J21" s="100"/>
      <c r="K21" s="100"/>
      <c r="L21" s="365">
        <v>28.01</v>
      </c>
      <c r="M21" s="100"/>
      <c r="N21" s="100"/>
      <c r="O21" s="202">
        <v>10769</v>
      </c>
      <c r="P21" s="366"/>
      <c r="Q21" s="366"/>
      <c r="R21" s="202">
        <v>9449</v>
      </c>
      <c r="S21" s="100"/>
      <c r="T21" s="100"/>
      <c r="U21" s="360" t="s">
        <v>218</v>
      </c>
      <c r="V21" s="361"/>
      <c r="W21" s="362"/>
      <c r="X21" s="359" t="s">
        <v>218</v>
      </c>
      <c r="Y21" s="362"/>
      <c r="Z21" s="362"/>
      <c r="AA21" s="359" t="s">
        <v>218</v>
      </c>
      <c r="AB21" s="363"/>
    </row>
    <row r="22" spans="2:28" ht="15.75" customHeight="1">
      <c r="B22" s="99" t="s">
        <v>95</v>
      </c>
      <c r="C22" s="312">
        <v>32</v>
      </c>
      <c r="D22" s="362"/>
      <c r="E22" s="362"/>
      <c r="F22" s="364">
        <v>80</v>
      </c>
      <c r="G22" s="362"/>
      <c r="H22" s="362"/>
      <c r="I22" s="359" t="s">
        <v>218</v>
      </c>
      <c r="J22" s="100"/>
      <c r="K22" s="100"/>
      <c r="L22" s="365">
        <v>28.93</v>
      </c>
      <c r="M22" s="100"/>
      <c r="N22" s="100"/>
      <c r="O22" s="202">
        <v>6021</v>
      </c>
      <c r="P22" s="366"/>
      <c r="Q22" s="366"/>
      <c r="R22" s="202">
        <v>5541</v>
      </c>
      <c r="S22" s="100"/>
      <c r="T22" s="100"/>
      <c r="U22" s="360" t="s">
        <v>218</v>
      </c>
      <c r="V22" s="361"/>
      <c r="W22" s="362"/>
      <c r="X22" s="359" t="s">
        <v>218</v>
      </c>
      <c r="Y22" s="362"/>
      <c r="Z22" s="362"/>
      <c r="AA22" s="359" t="s">
        <v>218</v>
      </c>
      <c r="AB22" s="363"/>
    </row>
    <row r="23" spans="2:28" ht="3.75" customHeight="1">
      <c r="C23" s="300"/>
      <c r="L23" s="365"/>
      <c r="O23" s="157"/>
      <c r="R23" s="157"/>
      <c r="U23" s="365"/>
      <c r="X23" s="202"/>
      <c r="Y23" s="101"/>
      <c r="Z23" s="101"/>
      <c r="AA23" s="202"/>
      <c r="AB23" s="101"/>
    </row>
    <row r="24" spans="2:28" s="93" customFormat="1">
      <c r="B24" s="93">
        <v>2013</v>
      </c>
      <c r="C24" s="365">
        <f>SUMPRODUCT(C11:C22,F11:F22)/SUM(F11:F22)</f>
        <v>32.166666666666664</v>
      </c>
      <c r="D24" s="363"/>
      <c r="E24" s="363"/>
      <c r="F24" s="157">
        <f>SUM(F11:F22)</f>
        <v>720</v>
      </c>
      <c r="G24" s="91"/>
      <c r="H24" s="91"/>
      <c r="I24" s="364" t="s">
        <v>218</v>
      </c>
      <c r="J24" s="91"/>
      <c r="K24" s="91"/>
      <c r="L24" s="365">
        <f>SUMPRODUCT(L11:L22,O11:O22)/SUM(O11:O22)</f>
        <v>32.127513179800218</v>
      </c>
      <c r="M24" s="91"/>
      <c r="N24" s="91"/>
      <c r="O24" s="157">
        <f>SUM(O11:O22)</f>
        <v>86496</v>
      </c>
      <c r="P24" s="367"/>
      <c r="Q24" s="367"/>
      <c r="R24" s="157">
        <f>SUM(R11:R22)</f>
        <v>78209</v>
      </c>
      <c r="S24" s="91"/>
      <c r="T24" s="91"/>
      <c r="U24" s="365" t="s">
        <v>218</v>
      </c>
      <c r="V24" s="91"/>
      <c r="W24" s="91"/>
      <c r="X24" s="364" t="s">
        <v>218</v>
      </c>
      <c r="Y24" s="91"/>
      <c r="Z24" s="91"/>
      <c r="AA24" s="364" t="s">
        <v>218</v>
      </c>
      <c r="AB24" s="91"/>
    </row>
    <row r="25" spans="2:28" s="93" customFormat="1">
      <c r="B25" s="93">
        <v>2012</v>
      </c>
      <c r="C25" s="365">
        <v>30.1875</v>
      </c>
      <c r="D25" s="91"/>
      <c r="E25" s="91"/>
      <c r="F25" s="91">
        <v>640</v>
      </c>
      <c r="G25" s="91"/>
      <c r="H25" s="91"/>
      <c r="I25" s="101" t="s">
        <v>218</v>
      </c>
      <c r="J25" s="91"/>
      <c r="K25" s="91"/>
      <c r="L25" s="365">
        <v>31.357323188913291</v>
      </c>
      <c r="M25" s="91"/>
      <c r="N25" s="91"/>
      <c r="O25" s="157">
        <v>94239</v>
      </c>
      <c r="P25" s="91"/>
      <c r="Q25" s="91"/>
      <c r="R25" s="157">
        <v>82427</v>
      </c>
      <c r="S25" s="91"/>
      <c r="T25" s="91"/>
      <c r="U25" s="368" t="s">
        <v>218</v>
      </c>
      <c r="V25" s="363"/>
      <c r="W25" s="363"/>
      <c r="X25" s="364" t="s">
        <v>218</v>
      </c>
      <c r="Y25" s="363"/>
      <c r="Z25" s="363"/>
      <c r="AA25" s="364" t="s">
        <v>218</v>
      </c>
      <c r="AB25" s="91"/>
    </row>
    <row r="27" spans="2:28" ht="15" customHeight="1">
      <c r="C27" s="154" t="s">
        <v>373</v>
      </c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</row>
    <row r="28" spans="2:28" s="107" customFormat="1" ht="12.75" customHeight="1">
      <c r="C28" s="154" t="s">
        <v>368</v>
      </c>
      <c r="D28" s="154"/>
      <c r="E28" s="154"/>
      <c r="F28" s="154"/>
      <c r="G28" s="154"/>
      <c r="H28" s="154"/>
      <c r="I28" s="154"/>
      <c r="J28" s="154"/>
      <c r="K28" s="156"/>
      <c r="L28" s="154" t="s">
        <v>369</v>
      </c>
      <c r="M28" s="154"/>
      <c r="N28" s="154"/>
      <c r="O28" s="154"/>
      <c r="P28" s="154"/>
      <c r="Q28" s="154"/>
      <c r="R28" s="154"/>
      <c r="S28" s="154"/>
      <c r="T28" s="156"/>
      <c r="U28" s="154" t="s">
        <v>370</v>
      </c>
      <c r="V28" s="154"/>
      <c r="W28" s="154"/>
      <c r="X28" s="154"/>
      <c r="Y28" s="154"/>
      <c r="Z28" s="154"/>
      <c r="AA28" s="154"/>
      <c r="AB28" s="154"/>
    </row>
    <row r="29" spans="2:28" ht="12.75" customHeight="1">
      <c r="C29" s="156"/>
      <c r="D29" s="156"/>
      <c r="E29" s="156"/>
      <c r="F29" s="154" t="s">
        <v>289</v>
      </c>
      <c r="G29" s="154"/>
      <c r="H29" s="154"/>
      <c r="I29" s="154"/>
      <c r="J29" s="154"/>
      <c r="K29" s="156"/>
      <c r="L29" s="156"/>
      <c r="M29" s="156"/>
      <c r="N29" s="156"/>
      <c r="O29" s="154" t="s">
        <v>289</v>
      </c>
      <c r="P29" s="154"/>
      <c r="Q29" s="154"/>
      <c r="R29" s="154"/>
      <c r="S29" s="154"/>
      <c r="T29" s="156"/>
      <c r="U29" s="156"/>
      <c r="V29" s="156"/>
      <c r="W29" s="156"/>
      <c r="X29" s="154" t="s">
        <v>289</v>
      </c>
      <c r="Y29" s="154"/>
      <c r="Z29" s="154"/>
      <c r="AA29" s="154"/>
      <c r="AB29" s="154"/>
    </row>
    <row r="30" spans="2:28" ht="12.75" customHeight="1">
      <c r="C30" s="96" t="s">
        <v>288</v>
      </c>
      <c r="D30" s="96"/>
      <c r="E30" s="356"/>
      <c r="F30" s="96" t="s">
        <v>371</v>
      </c>
      <c r="G30" s="96"/>
      <c r="H30" s="98"/>
      <c r="I30" s="96" t="s">
        <v>372</v>
      </c>
      <c r="J30" s="96"/>
      <c r="K30" s="98"/>
      <c r="L30" s="96" t="s">
        <v>288</v>
      </c>
      <c r="M30" s="96"/>
      <c r="N30" s="356"/>
      <c r="O30" s="96" t="s">
        <v>371</v>
      </c>
      <c r="P30" s="96"/>
      <c r="Q30" s="98"/>
      <c r="R30" s="96" t="s">
        <v>372</v>
      </c>
      <c r="S30" s="96"/>
      <c r="T30" s="98"/>
      <c r="U30" s="96" t="s">
        <v>288</v>
      </c>
      <c r="V30" s="96"/>
      <c r="W30" s="356"/>
      <c r="X30" s="96" t="s">
        <v>371</v>
      </c>
      <c r="Y30" s="96"/>
      <c r="Z30" s="98"/>
      <c r="AA30" s="96" t="s">
        <v>372</v>
      </c>
      <c r="AB30" s="96"/>
    </row>
    <row r="31" spans="2:28" ht="15.75" customHeight="1">
      <c r="B31" s="99" t="s">
        <v>83</v>
      </c>
      <c r="C31" s="357">
        <v>25.13</v>
      </c>
      <c r="D31" s="357"/>
      <c r="E31" s="357"/>
      <c r="F31" s="207">
        <v>653</v>
      </c>
      <c r="G31" s="358"/>
      <c r="H31" s="358"/>
      <c r="I31" s="359" t="s">
        <v>218</v>
      </c>
      <c r="J31" s="100"/>
      <c r="K31" s="100"/>
      <c r="L31" s="357">
        <v>25.48</v>
      </c>
      <c r="M31" s="357"/>
      <c r="N31" s="357"/>
      <c r="O31" s="369">
        <v>17411</v>
      </c>
      <c r="P31" s="358"/>
      <c r="Q31" s="358"/>
      <c r="R31" s="207">
        <v>5834</v>
      </c>
      <c r="S31" s="358"/>
      <c r="T31" s="358"/>
      <c r="U31" s="357">
        <v>20</v>
      </c>
      <c r="V31" s="357"/>
      <c r="W31" s="357"/>
      <c r="X31" s="207">
        <v>204</v>
      </c>
      <c r="Y31" s="358"/>
      <c r="Z31" s="358"/>
      <c r="AA31" s="359" t="s">
        <v>218</v>
      </c>
      <c r="AB31" s="100"/>
    </row>
    <row r="32" spans="2:28" ht="15.75" customHeight="1">
      <c r="B32" s="99" t="s">
        <v>85</v>
      </c>
      <c r="C32" s="357">
        <v>26.43</v>
      </c>
      <c r="D32" s="100"/>
      <c r="E32" s="100"/>
      <c r="F32" s="207">
        <v>714</v>
      </c>
      <c r="G32" s="100"/>
      <c r="H32" s="100"/>
      <c r="I32" s="359" t="s">
        <v>218</v>
      </c>
      <c r="J32" s="100"/>
      <c r="K32" s="100"/>
      <c r="L32" s="357">
        <v>26.7</v>
      </c>
      <c r="M32" s="100"/>
      <c r="N32" s="100"/>
      <c r="O32" s="369">
        <v>17289</v>
      </c>
      <c r="P32" s="100"/>
      <c r="Q32" s="100"/>
      <c r="R32" s="207">
        <v>2815</v>
      </c>
      <c r="S32" s="100"/>
      <c r="T32" s="100"/>
      <c r="U32" s="357">
        <v>22</v>
      </c>
      <c r="V32" s="100"/>
      <c r="W32" s="100"/>
      <c r="X32" s="207">
        <v>245</v>
      </c>
      <c r="Y32" s="100"/>
      <c r="Z32" s="100"/>
      <c r="AA32" s="359" t="s">
        <v>218</v>
      </c>
      <c r="AB32" s="100"/>
    </row>
    <row r="33" spans="2:28" ht="15.75" customHeight="1">
      <c r="B33" s="99" t="s">
        <v>86</v>
      </c>
      <c r="C33" s="365">
        <v>29.16</v>
      </c>
      <c r="D33" s="100"/>
      <c r="E33" s="100"/>
      <c r="F33" s="207">
        <v>561</v>
      </c>
      <c r="G33" s="100"/>
      <c r="H33" s="100"/>
      <c r="I33" s="359" t="s">
        <v>218</v>
      </c>
      <c r="J33" s="100"/>
      <c r="K33" s="100"/>
      <c r="L33" s="365">
        <v>28.52</v>
      </c>
      <c r="M33" s="100"/>
      <c r="N33" s="100"/>
      <c r="O33" s="370">
        <v>17485</v>
      </c>
      <c r="P33" s="100"/>
      <c r="Q33" s="100"/>
      <c r="R33" s="202">
        <v>1958</v>
      </c>
      <c r="S33" s="100"/>
      <c r="T33" s="100"/>
      <c r="U33" s="365">
        <v>22</v>
      </c>
      <c r="V33" s="100"/>
      <c r="W33" s="100"/>
      <c r="X33" s="364">
        <v>367</v>
      </c>
      <c r="Y33" s="100"/>
      <c r="Z33" s="100"/>
      <c r="AA33" s="359" t="s">
        <v>218</v>
      </c>
      <c r="AB33" s="100"/>
    </row>
    <row r="34" spans="2:28" ht="15.75" customHeight="1">
      <c r="B34" s="99" t="s">
        <v>87</v>
      </c>
      <c r="C34" s="365">
        <v>30.29</v>
      </c>
      <c r="D34" s="100"/>
      <c r="E34" s="100"/>
      <c r="F34" s="207">
        <v>775</v>
      </c>
      <c r="G34" s="100"/>
      <c r="H34" s="100"/>
      <c r="I34" s="359" t="s">
        <v>218</v>
      </c>
      <c r="J34" s="100"/>
      <c r="K34" s="100"/>
      <c r="L34" s="365">
        <v>30.55</v>
      </c>
      <c r="M34" s="100"/>
      <c r="N34" s="100"/>
      <c r="O34" s="370">
        <v>20114</v>
      </c>
      <c r="P34" s="100"/>
      <c r="Q34" s="100"/>
      <c r="R34" s="202">
        <v>1428</v>
      </c>
      <c r="S34" s="100"/>
      <c r="T34" s="100"/>
      <c r="U34" s="365">
        <v>22.14</v>
      </c>
      <c r="V34" s="100"/>
      <c r="W34" s="100"/>
      <c r="X34" s="364">
        <v>286</v>
      </c>
      <c r="Y34" s="100"/>
      <c r="Z34" s="100"/>
      <c r="AA34" s="359" t="s">
        <v>218</v>
      </c>
      <c r="AB34" s="100"/>
    </row>
    <row r="35" spans="2:28" ht="15.75" customHeight="1">
      <c r="B35" s="99" t="s">
        <v>88</v>
      </c>
      <c r="C35" s="365">
        <v>32.65</v>
      </c>
      <c r="D35" s="100"/>
      <c r="E35" s="100"/>
      <c r="F35" s="207">
        <v>816</v>
      </c>
      <c r="G35" s="100"/>
      <c r="H35" s="100"/>
      <c r="I35" s="359" t="s">
        <v>218</v>
      </c>
      <c r="J35" s="100"/>
      <c r="K35" s="100"/>
      <c r="L35" s="365">
        <v>31.73</v>
      </c>
      <c r="M35" s="100"/>
      <c r="N35" s="100"/>
      <c r="O35" s="370">
        <v>19620</v>
      </c>
      <c r="P35" s="100"/>
      <c r="Q35" s="100"/>
      <c r="R35" s="202">
        <v>2570</v>
      </c>
      <c r="S35" s="100"/>
      <c r="T35" s="100"/>
      <c r="U35" s="365">
        <v>22.5</v>
      </c>
      <c r="V35" s="100"/>
      <c r="W35" s="100"/>
      <c r="X35" s="364">
        <v>367</v>
      </c>
      <c r="Y35" s="100"/>
      <c r="Z35" s="100"/>
      <c r="AA35" s="359" t="s">
        <v>218</v>
      </c>
      <c r="AB35" s="100"/>
    </row>
    <row r="36" spans="2:28" ht="15.75" customHeight="1">
      <c r="B36" s="99" t="s">
        <v>89</v>
      </c>
      <c r="C36" s="365">
        <v>32.659999999999997</v>
      </c>
      <c r="D36" s="100"/>
      <c r="E36" s="100"/>
      <c r="F36" s="207">
        <v>775</v>
      </c>
      <c r="G36" s="100"/>
      <c r="H36" s="100"/>
      <c r="I36" s="359" t="s">
        <v>218</v>
      </c>
      <c r="J36" s="100"/>
      <c r="K36" s="100"/>
      <c r="L36" s="365">
        <v>31.54</v>
      </c>
      <c r="M36" s="100"/>
      <c r="N36" s="100"/>
      <c r="O36" s="370">
        <v>12775</v>
      </c>
      <c r="P36" s="100"/>
      <c r="Q36" s="100"/>
      <c r="R36" s="202">
        <v>1265</v>
      </c>
      <c r="S36" s="100"/>
      <c r="T36" s="100"/>
      <c r="U36" s="365">
        <v>22.3</v>
      </c>
      <c r="V36" s="100"/>
      <c r="W36" s="100"/>
      <c r="X36" s="364">
        <v>204</v>
      </c>
      <c r="Y36" s="100"/>
      <c r="Z36" s="100"/>
      <c r="AA36" s="359" t="s">
        <v>218</v>
      </c>
      <c r="AB36" s="100"/>
    </row>
    <row r="37" spans="2:28" ht="15.75" customHeight="1">
      <c r="B37" s="99" t="s">
        <v>90</v>
      </c>
      <c r="C37" s="365">
        <v>32.65</v>
      </c>
      <c r="D37" s="100"/>
      <c r="E37" s="100"/>
      <c r="F37" s="207">
        <v>755</v>
      </c>
      <c r="G37" s="100"/>
      <c r="H37" s="100"/>
      <c r="I37" s="359" t="s">
        <v>218</v>
      </c>
      <c r="J37" s="100"/>
      <c r="K37" s="100"/>
      <c r="L37" s="365">
        <v>30.56</v>
      </c>
      <c r="M37" s="100"/>
      <c r="N37" s="100"/>
      <c r="O37" s="370">
        <v>12301</v>
      </c>
      <c r="P37" s="100"/>
      <c r="Q37" s="100"/>
      <c r="R37" s="202">
        <v>1142</v>
      </c>
      <c r="S37" s="100"/>
      <c r="T37" s="100"/>
      <c r="U37" s="365">
        <v>22</v>
      </c>
      <c r="V37" s="100"/>
      <c r="W37" s="100"/>
      <c r="X37" s="364">
        <v>245</v>
      </c>
      <c r="Y37" s="100"/>
      <c r="Z37" s="100"/>
      <c r="AA37" s="359" t="s">
        <v>218</v>
      </c>
      <c r="AB37" s="100"/>
    </row>
    <row r="38" spans="2:28" ht="15.75" customHeight="1">
      <c r="B38" s="99" t="s">
        <v>91</v>
      </c>
      <c r="C38" s="365">
        <v>31.8</v>
      </c>
      <c r="D38" s="100"/>
      <c r="E38" s="100"/>
      <c r="F38" s="207">
        <v>816</v>
      </c>
      <c r="G38" s="100"/>
      <c r="H38" s="100"/>
      <c r="I38" s="359" t="s">
        <v>218</v>
      </c>
      <c r="J38" s="100"/>
      <c r="K38" s="100"/>
      <c r="L38" s="365">
        <v>29.62</v>
      </c>
      <c r="M38" s="100"/>
      <c r="N38" s="100"/>
      <c r="O38" s="370">
        <v>13676</v>
      </c>
      <c r="P38" s="100"/>
      <c r="Q38" s="100"/>
      <c r="R38" s="202">
        <v>1877</v>
      </c>
      <c r="S38" s="100"/>
      <c r="T38" s="100"/>
      <c r="U38" s="365">
        <v>22</v>
      </c>
      <c r="V38" s="100"/>
      <c r="W38" s="100"/>
      <c r="X38" s="364">
        <v>326</v>
      </c>
      <c r="Y38" s="100"/>
      <c r="Z38" s="100"/>
      <c r="AA38" s="359" t="s">
        <v>218</v>
      </c>
      <c r="AB38" s="100"/>
    </row>
    <row r="39" spans="2:28" ht="15.75" customHeight="1">
      <c r="B39" s="99" t="s">
        <v>92</v>
      </c>
      <c r="C39" s="365">
        <v>30.59</v>
      </c>
      <c r="D39" s="100"/>
      <c r="E39" s="100"/>
      <c r="F39" s="207">
        <v>551</v>
      </c>
      <c r="G39" s="100"/>
      <c r="H39" s="100"/>
      <c r="I39" s="359" t="s">
        <v>218</v>
      </c>
      <c r="J39" s="100"/>
      <c r="K39" s="100"/>
      <c r="L39" s="365">
        <v>27.38</v>
      </c>
      <c r="M39" s="100"/>
      <c r="N39" s="100"/>
      <c r="O39" s="370">
        <v>13991</v>
      </c>
      <c r="P39" s="100"/>
      <c r="Q39" s="100"/>
      <c r="R39" s="202">
        <v>3223</v>
      </c>
      <c r="S39" s="100"/>
      <c r="T39" s="100"/>
      <c r="U39" s="365">
        <v>22</v>
      </c>
      <c r="V39" s="100"/>
      <c r="W39" s="100"/>
      <c r="X39" s="364">
        <v>286</v>
      </c>
      <c r="Y39" s="100"/>
      <c r="Z39" s="100"/>
      <c r="AA39" s="359" t="s">
        <v>218</v>
      </c>
      <c r="AB39" s="100"/>
    </row>
    <row r="40" spans="2:28" ht="15.75" customHeight="1">
      <c r="B40" s="99" t="s">
        <v>93</v>
      </c>
      <c r="C40" s="365">
        <v>28.17</v>
      </c>
      <c r="D40" s="100"/>
      <c r="E40" s="100"/>
      <c r="F40" s="364">
        <v>245</v>
      </c>
      <c r="G40" s="100"/>
      <c r="H40" s="100"/>
      <c r="I40" s="359" t="s">
        <v>218</v>
      </c>
      <c r="J40" s="100"/>
      <c r="K40" s="100"/>
      <c r="L40" s="365">
        <v>24.01</v>
      </c>
      <c r="M40" s="100"/>
      <c r="N40" s="100"/>
      <c r="O40" s="370">
        <v>6294</v>
      </c>
      <c r="P40" s="100"/>
      <c r="Q40" s="100"/>
      <c r="R40" s="202">
        <v>1142</v>
      </c>
      <c r="S40" s="100"/>
      <c r="T40" s="100"/>
      <c r="U40" s="365">
        <v>22</v>
      </c>
      <c r="V40" s="362"/>
      <c r="W40" s="362"/>
      <c r="X40" s="364">
        <v>82</v>
      </c>
      <c r="Y40" s="362"/>
      <c r="Z40" s="362"/>
      <c r="AA40" s="359" t="s">
        <v>218</v>
      </c>
      <c r="AB40" s="100"/>
    </row>
    <row r="41" spans="2:28" ht="15.75" customHeight="1">
      <c r="B41" s="99" t="s">
        <v>94</v>
      </c>
      <c r="C41" s="365">
        <v>27.53</v>
      </c>
      <c r="D41" s="100"/>
      <c r="E41" s="100"/>
      <c r="F41" s="364">
        <v>734</v>
      </c>
      <c r="G41" s="100"/>
      <c r="H41" s="100"/>
      <c r="I41" s="359" t="s">
        <v>218</v>
      </c>
      <c r="J41" s="100"/>
      <c r="K41" s="100"/>
      <c r="L41" s="365">
        <v>23.17</v>
      </c>
      <c r="M41" s="100"/>
      <c r="N41" s="100"/>
      <c r="O41" s="370">
        <v>14982</v>
      </c>
      <c r="P41" s="100"/>
      <c r="Q41" s="100"/>
      <c r="R41" s="202">
        <v>2489</v>
      </c>
      <c r="S41" s="100"/>
      <c r="T41" s="100"/>
      <c r="U41" s="365">
        <v>22</v>
      </c>
      <c r="V41" s="362"/>
      <c r="W41" s="362"/>
      <c r="X41" s="364">
        <v>286</v>
      </c>
      <c r="Y41" s="362"/>
      <c r="Z41" s="362"/>
      <c r="AA41" s="359" t="s">
        <v>218</v>
      </c>
      <c r="AB41" s="100"/>
    </row>
    <row r="42" spans="2:28" ht="15.75" customHeight="1">
      <c r="B42" s="99" t="s">
        <v>95</v>
      </c>
      <c r="C42" s="365">
        <v>27.82</v>
      </c>
      <c r="D42" s="100"/>
      <c r="E42" s="100"/>
      <c r="F42" s="364">
        <v>449</v>
      </c>
      <c r="G42" s="100"/>
      <c r="H42" s="100"/>
      <c r="I42" s="359" t="s">
        <v>218</v>
      </c>
      <c r="J42" s="100"/>
      <c r="K42" s="100"/>
      <c r="L42" s="365">
        <v>23.21</v>
      </c>
      <c r="M42" s="100"/>
      <c r="N42" s="100"/>
      <c r="O42" s="370">
        <v>11454</v>
      </c>
      <c r="P42" s="100"/>
      <c r="Q42" s="100"/>
      <c r="R42" s="202">
        <v>2856</v>
      </c>
      <c r="S42" s="100"/>
      <c r="T42" s="100"/>
      <c r="U42" s="365">
        <v>22</v>
      </c>
      <c r="V42" s="362"/>
      <c r="W42" s="362"/>
      <c r="X42" s="364">
        <v>245</v>
      </c>
      <c r="Y42" s="362"/>
      <c r="Z42" s="362"/>
      <c r="AA42" s="359" t="s">
        <v>218</v>
      </c>
      <c r="AB42" s="100"/>
    </row>
    <row r="43" spans="2:28" ht="3.75" customHeight="1">
      <c r="C43" s="365"/>
      <c r="F43" s="158"/>
      <c r="L43" s="365"/>
      <c r="O43" s="157"/>
      <c r="R43" s="157"/>
      <c r="U43" s="365"/>
      <c r="X43" s="158"/>
    </row>
    <row r="44" spans="2:28" s="93" customFormat="1">
      <c r="B44" s="93">
        <v>2013</v>
      </c>
      <c r="C44" s="365">
        <f>SUMPRODUCT(C31:C42,F31:F42)/SUM(F31:F42)</f>
        <v>29.847375063742984</v>
      </c>
      <c r="D44" s="91"/>
      <c r="E44" s="91"/>
      <c r="F44" s="157">
        <f>SUM(F31:F42)</f>
        <v>7844</v>
      </c>
      <c r="G44" s="91"/>
      <c r="H44" s="91"/>
      <c r="I44" s="364" t="s">
        <v>218</v>
      </c>
      <c r="J44" s="91"/>
      <c r="K44" s="91"/>
      <c r="L44" s="365">
        <f>SUMPRODUCT(L31:L42,O31:O42)/SUM(O31:O42)</f>
        <v>28.028569834039871</v>
      </c>
      <c r="M44" s="91"/>
      <c r="N44" s="91"/>
      <c r="O44" s="157">
        <f>SUM(O31:O42)</f>
        <v>177392</v>
      </c>
      <c r="P44" s="91"/>
      <c r="Q44" s="91"/>
      <c r="R44" s="157">
        <f>SUM(R31:R42)</f>
        <v>28599</v>
      </c>
      <c r="S44" s="91"/>
      <c r="T44" s="91"/>
      <c r="U44" s="365">
        <f>SUMPRODUCT(U31:U42,X31:X42)/SUM(X31:X42)</f>
        <v>21.96078269169583</v>
      </c>
      <c r="V44" s="91"/>
      <c r="W44" s="91"/>
      <c r="X44" s="157">
        <f>SUM(X31:X42)</f>
        <v>3143</v>
      </c>
      <c r="Y44" s="91"/>
      <c r="Z44" s="91"/>
      <c r="AA44" s="364" t="s">
        <v>218</v>
      </c>
    </row>
    <row r="45" spans="2:28" s="93" customFormat="1">
      <c r="B45" s="93">
        <v>2012</v>
      </c>
      <c r="C45" s="365">
        <v>26.34268795843521</v>
      </c>
      <c r="D45" s="91"/>
      <c r="E45" s="91"/>
      <c r="F45" s="157">
        <v>7852.8</v>
      </c>
      <c r="G45" s="367"/>
      <c r="H45" s="367"/>
      <c r="I45" s="371" t="s">
        <v>218</v>
      </c>
      <c r="J45" s="91"/>
      <c r="K45" s="91"/>
      <c r="L45" s="365">
        <v>24.540274182174002</v>
      </c>
      <c r="M45" s="91"/>
      <c r="N45" s="91"/>
      <c r="O45" s="157">
        <v>209298.8</v>
      </c>
      <c r="P45" s="91"/>
      <c r="Q45" s="91"/>
      <c r="R45" s="157">
        <v>24701</v>
      </c>
      <c r="S45" s="91"/>
      <c r="T45" s="91"/>
      <c r="U45" s="365">
        <v>22.192343856849782</v>
      </c>
      <c r="V45" s="91"/>
      <c r="W45" s="91"/>
      <c r="X45" s="157">
        <v>3509.6</v>
      </c>
      <c r="Y45" s="91"/>
      <c r="Z45" s="91"/>
      <c r="AA45" s="101" t="s">
        <v>218</v>
      </c>
    </row>
    <row r="46" spans="2:28" ht="6" customHeight="1">
      <c r="U46" s="81"/>
    </row>
    <row r="47" spans="2:28">
      <c r="B47" s="91" t="s">
        <v>374</v>
      </c>
    </row>
    <row r="48" spans="2:28">
      <c r="B48" s="91" t="s">
        <v>375</v>
      </c>
      <c r="U48" s="93"/>
    </row>
  </sheetData>
  <mergeCells count="32">
    <mergeCell ref="X30:Y30"/>
    <mergeCell ref="AA30:AB30"/>
    <mergeCell ref="F29:J29"/>
    <mergeCell ref="O29:S29"/>
    <mergeCell ref="X29:AB29"/>
    <mergeCell ref="C30:D30"/>
    <mergeCell ref="F30:G30"/>
    <mergeCell ref="I30:J30"/>
    <mergeCell ref="L30:M30"/>
    <mergeCell ref="O30:P30"/>
    <mergeCell ref="R30:S30"/>
    <mergeCell ref="U30:V30"/>
    <mergeCell ref="U10:V10"/>
    <mergeCell ref="X10:Y10"/>
    <mergeCell ref="AA10:AB10"/>
    <mergeCell ref="C27:AB27"/>
    <mergeCell ref="C28:J28"/>
    <mergeCell ref="L28:S28"/>
    <mergeCell ref="U28:AB28"/>
    <mergeCell ref="C10:D10"/>
    <mergeCell ref="F10:G10"/>
    <mergeCell ref="I10:J10"/>
    <mergeCell ref="L10:M10"/>
    <mergeCell ref="O10:P10"/>
    <mergeCell ref="R10:S10"/>
    <mergeCell ref="C7:AB7"/>
    <mergeCell ref="C8:J8"/>
    <mergeCell ref="L8:S8"/>
    <mergeCell ref="U8:AB8"/>
    <mergeCell ref="F9:J9"/>
    <mergeCell ref="O9:S9"/>
    <mergeCell ref="X9:AB9"/>
  </mergeCells>
  <pageMargins left="0.24" right="0.24" top="0.17" bottom="0.19" header="0.17" footer="0.17"/>
  <pageSetup orientation="portrait" r:id="rId1"/>
  <headerFooter>
    <oddFooter>&amp;C&amp;"Arial,Regular"&amp;9 66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W60"/>
  <sheetViews>
    <sheetView workbookViewId="0">
      <selection activeCell="C43" sqref="C43"/>
    </sheetView>
  </sheetViews>
  <sheetFormatPr defaultColWidth="8" defaultRowHeight="12"/>
  <cols>
    <col min="1" max="1" width="3.625" style="91" customWidth="1"/>
    <col min="2" max="2" width="9.5" style="91" customWidth="1"/>
    <col min="3" max="3" width="9.25" style="91" customWidth="1"/>
    <col min="4" max="4" width="3.125" style="91" customWidth="1"/>
    <col min="5" max="5" width="4.875" style="91" customWidth="1"/>
    <col min="6" max="6" width="10.625" style="91" customWidth="1"/>
    <col min="7" max="7" width="5.75" style="91" customWidth="1"/>
    <col min="8" max="8" width="4.125" style="91" customWidth="1"/>
    <col min="9" max="9" width="7.625" style="91" customWidth="1"/>
    <col min="10" max="10" width="3.125" style="91" customWidth="1"/>
    <col min="11" max="11" width="4.875" style="91" customWidth="1"/>
    <col min="12" max="12" width="10.625" style="91" customWidth="1"/>
    <col min="13" max="13" width="5.75" style="91" customWidth="1"/>
    <col min="14" max="14" width="7.25" style="91" customWidth="1"/>
    <col min="15" max="15" width="2.25" style="91" customWidth="1"/>
    <col min="16" max="22" width="8" style="91"/>
    <col min="23" max="23" width="13.625" style="91" customWidth="1"/>
    <col min="24" max="16384" width="8" style="91"/>
  </cols>
  <sheetData>
    <row r="2" spans="2:15">
      <c r="C2" s="92" t="s">
        <v>376</v>
      </c>
      <c r="I2" s="92"/>
    </row>
    <row r="3" spans="2:15">
      <c r="C3" s="93" t="s">
        <v>377</v>
      </c>
      <c r="I3" s="93"/>
    </row>
    <row r="4" spans="2:15" ht="12.75" customHeight="1">
      <c r="C4" s="93" t="s">
        <v>378</v>
      </c>
      <c r="I4" s="93"/>
    </row>
    <row r="5" spans="2:15" ht="12.75" customHeight="1">
      <c r="C5" s="93"/>
      <c r="I5" s="93"/>
    </row>
    <row r="6" spans="2:15" ht="15" customHeight="1">
      <c r="C6" s="154" t="s">
        <v>379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2:15" ht="15" customHeight="1">
      <c r="C7" s="94" t="s">
        <v>380</v>
      </c>
      <c r="D7" s="94"/>
      <c r="E7" s="94"/>
      <c r="F7" s="94"/>
      <c r="G7" s="94"/>
      <c r="H7" s="95"/>
      <c r="I7" s="94" t="s">
        <v>381</v>
      </c>
      <c r="J7" s="94"/>
      <c r="K7" s="94"/>
      <c r="L7" s="94"/>
      <c r="M7" s="94"/>
      <c r="N7" s="116"/>
      <c r="O7" s="116"/>
    </row>
    <row r="8" spans="2:15" ht="15" customHeight="1">
      <c r="C8" s="96" t="s">
        <v>382</v>
      </c>
      <c r="D8" s="96"/>
      <c r="E8" s="98"/>
      <c r="F8" s="96" t="s">
        <v>383</v>
      </c>
      <c r="G8" s="96"/>
      <c r="H8" s="98"/>
      <c r="I8" s="96" t="s">
        <v>382</v>
      </c>
      <c r="J8" s="96"/>
      <c r="K8" s="98"/>
      <c r="L8" s="96" t="s">
        <v>383</v>
      </c>
      <c r="M8" s="96"/>
      <c r="N8" s="118"/>
      <c r="O8" s="118"/>
    </row>
    <row r="9" spans="2:15" ht="15" customHeight="1">
      <c r="B9" s="99" t="s">
        <v>83</v>
      </c>
      <c r="C9" s="103">
        <v>83</v>
      </c>
      <c r="D9" s="81"/>
      <c r="E9" s="81"/>
      <c r="F9" s="103">
        <v>87.5</v>
      </c>
      <c r="G9" s="81"/>
      <c r="H9" s="100"/>
      <c r="I9" s="81">
        <v>97</v>
      </c>
      <c r="J9" s="81"/>
      <c r="K9" s="81"/>
      <c r="L9" s="81">
        <v>98.5</v>
      </c>
      <c r="M9" s="81"/>
      <c r="N9" s="81"/>
      <c r="O9" s="81"/>
    </row>
    <row r="10" spans="2:15" ht="15" customHeight="1">
      <c r="B10" s="99" t="s">
        <v>85</v>
      </c>
      <c r="C10" s="103">
        <v>83</v>
      </c>
      <c r="D10" s="81"/>
      <c r="E10" s="81"/>
      <c r="F10" s="103">
        <v>87.5</v>
      </c>
      <c r="G10" s="81"/>
      <c r="H10" s="100"/>
      <c r="I10" s="81">
        <v>97</v>
      </c>
      <c r="J10" s="81"/>
      <c r="K10" s="81"/>
      <c r="L10" s="81">
        <v>98.5</v>
      </c>
      <c r="M10" s="81"/>
      <c r="N10" s="81"/>
      <c r="O10" s="81"/>
    </row>
    <row r="11" spans="2:15" ht="15" customHeight="1">
      <c r="B11" s="99" t="s">
        <v>86</v>
      </c>
      <c r="C11" s="103">
        <v>83</v>
      </c>
      <c r="D11" s="81"/>
      <c r="E11" s="81"/>
      <c r="F11" s="103">
        <v>87.5</v>
      </c>
      <c r="G11" s="81"/>
      <c r="H11" s="100"/>
      <c r="I11" s="81">
        <v>102</v>
      </c>
      <c r="J11" s="81"/>
      <c r="K11" s="81"/>
      <c r="L11" s="81">
        <v>103.4</v>
      </c>
      <c r="M11" s="81"/>
      <c r="N11" s="81"/>
      <c r="O11" s="81"/>
    </row>
    <row r="12" spans="2:15" ht="15" customHeight="1">
      <c r="B12" s="99" t="s">
        <v>87</v>
      </c>
      <c r="C12" s="103">
        <v>83</v>
      </c>
      <c r="D12" s="81"/>
      <c r="E12" s="81"/>
      <c r="F12" s="103">
        <v>87.5</v>
      </c>
      <c r="G12" s="81"/>
      <c r="H12" s="100"/>
      <c r="I12" s="81">
        <v>102</v>
      </c>
      <c r="J12" s="81"/>
      <c r="K12" s="81"/>
      <c r="L12" s="81">
        <v>103.5</v>
      </c>
      <c r="M12" s="81"/>
      <c r="N12" s="81"/>
      <c r="O12" s="81"/>
    </row>
    <row r="13" spans="2:15" ht="15" customHeight="1">
      <c r="B13" s="99" t="s">
        <v>88</v>
      </c>
      <c r="C13" s="103">
        <v>83</v>
      </c>
      <c r="D13" s="81"/>
      <c r="E13" s="81"/>
      <c r="F13" s="103">
        <v>87.5</v>
      </c>
      <c r="G13" s="81"/>
      <c r="H13" s="100"/>
      <c r="I13" s="81">
        <v>102.8</v>
      </c>
      <c r="J13" s="81"/>
      <c r="K13" s="81"/>
      <c r="L13" s="81">
        <v>104.3</v>
      </c>
      <c r="M13" s="81"/>
      <c r="N13" s="81"/>
      <c r="O13" s="81"/>
    </row>
    <row r="14" spans="2:15" ht="15" customHeight="1">
      <c r="B14" s="99" t="s">
        <v>89</v>
      </c>
      <c r="C14" s="103">
        <v>83</v>
      </c>
      <c r="D14" s="81"/>
      <c r="E14" s="81"/>
      <c r="F14" s="103">
        <v>87.5</v>
      </c>
      <c r="G14" s="81"/>
      <c r="H14" s="100"/>
      <c r="I14" s="81">
        <v>102.25</v>
      </c>
      <c r="J14" s="81"/>
      <c r="K14" s="81"/>
      <c r="L14" s="81">
        <v>104.38</v>
      </c>
      <c r="M14" s="81"/>
      <c r="N14" s="81"/>
      <c r="O14" s="81"/>
    </row>
    <row r="15" spans="2:15" ht="15" customHeight="1">
      <c r="B15" s="99" t="s">
        <v>90</v>
      </c>
      <c r="C15" s="103">
        <v>83</v>
      </c>
      <c r="D15" s="81"/>
      <c r="E15" s="81"/>
      <c r="F15" s="103">
        <v>87.5</v>
      </c>
      <c r="G15" s="81"/>
      <c r="H15" s="100"/>
      <c r="I15" s="81">
        <v>95.88</v>
      </c>
      <c r="J15" s="81"/>
      <c r="K15" s="81"/>
      <c r="L15" s="81">
        <v>99.25</v>
      </c>
      <c r="M15" s="81"/>
      <c r="N15" s="81"/>
      <c r="O15" s="81"/>
    </row>
    <row r="16" spans="2:15" ht="15" customHeight="1">
      <c r="B16" s="99" t="s">
        <v>91</v>
      </c>
      <c r="C16" s="103">
        <v>83</v>
      </c>
      <c r="D16" s="81"/>
      <c r="E16" s="81"/>
      <c r="F16" s="103">
        <v>87.5</v>
      </c>
      <c r="G16" s="81"/>
      <c r="H16" s="100"/>
      <c r="I16" s="81">
        <v>88.1</v>
      </c>
      <c r="J16" s="81"/>
      <c r="K16" s="81"/>
      <c r="L16" s="81">
        <v>90.9</v>
      </c>
      <c r="M16" s="81"/>
      <c r="N16" s="81"/>
      <c r="O16" s="81"/>
    </row>
    <row r="17" spans="2:15" ht="15" customHeight="1">
      <c r="B17" s="99" t="s">
        <v>92</v>
      </c>
      <c r="C17" s="103">
        <v>83</v>
      </c>
      <c r="D17" s="81"/>
      <c r="E17" s="81"/>
      <c r="F17" s="103">
        <v>87.5</v>
      </c>
      <c r="G17" s="81"/>
      <c r="H17" s="100"/>
      <c r="I17" s="81">
        <v>85.5</v>
      </c>
      <c r="J17" s="81"/>
      <c r="K17" s="81"/>
      <c r="L17" s="81">
        <v>87.5</v>
      </c>
      <c r="M17" s="81"/>
      <c r="N17" s="81"/>
      <c r="O17" s="81"/>
    </row>
    <row r="18" spans="2:15" ht="15" customHeight="1">
      <c r="B18" s="99" t="s">
        <v>93</v>
      </c>
      <c r="C18" s="103">
        <v>83</v>
      </c>
      <c r="D18" s="81"/>
      <c r="E18" s="81"/>
      <c r="F18" s="103">
        <v>87.5</v>
      </c>
      <c r="G18" s="81"/>
      <c r="H18" s="100"/>
      <c r="I18" s="81">
        <v>83</v>
      </c>
      <c r="J18" s="81"/>
      <c r="K18" s="81"/>
      <c r="L18" s="81">
        <v>85.75</v>
      </c>
      <c r="M18" s="81"/>
      <c r="N18" s="81"/>
      <c r="O18" s="81"/>
    </row>
    <row r="19" spans="2:15" ht="15" customHeight="1">
      <c r="B19" s="99" t="s">
        <v>94</v>
      </c>
      <c r="C19" s="103">
        <v>83</v>
      </c>
      <c r="D19" s="81"/>
      <c r="E19" s="81"/>
      <c r="F19" s="103">
        <v>87.5</v>
      </c>
      <c r="G19" s="81"/>
      <c r="H19" s="100"/>
      <c r="I19" s="81">
        <v>81.900000000000006</v>
      </c>
      <c r="J19" s="81"/>
      <c r="K19" s="81"/>
      <c r="L19" s="81">
        <v>85.4</v>
      </c>
      <c r="M19" s="81"/>
      <c r="N19" s="81"/>
      <c r="O19" s="81"/>
    </row>
    <row r="20" spans="2:15" ht="15" customHeight="1">
      <c r="B20" s="99" t="s">
        <v>95</v>
      </c>
      <c r="C20" s="103">
        <v>83</v>
      </c>
      <c r="D20" s="81"/>
      <c r="E20" s="81"/>
      <c r="F20" s="103">
        <v>87.5</v>
      </c>
      <c r="G20" s="81"/>
      <c r="H20" s="100"/>
      <c r="I20" s="81">
        <v>84</v>
      </c>
      <c r="J20" s="81"/>
      <c r="K20" s="81"/>
      <c r="L20" s="81">
        <v>87.5</v>
      </c>
      <c r="M20" s="81"/>
      <c r="N20" s="81"/>
      <c r="O20" s="81"/>
    </row>
    <row r="21" spans="2:15" ht="15" customHeight="1">
      <c r="B21" s="101"/>
      <c r="C21" s="81"/>
      <c r="D21" s="81"/>
      <c r="E21" s="81"/>
      <c r="F21" s="81"/>
      <c r="G21" s="81"/>
      <c r="H21" s="100"/>
      <c r="I21" s="81"/>
      <c r="J21" s="81"/>
      <c r="K21" s="81"/>
      <c r="L21" s="81"/>
      <c r="M21" s="81"/>
      <c r="N21" s="81"/>
      <c r="O21" s="81"/>
    </row>
    <row r="22" spans="2:15" ht="15" customHeight="1">
      <c r="B22" s="93">
        <v>2013</v>
      </c>
      <c r="C22" s="81">
        <f>AVERAGE(C9:C20)</f>
        <v>83</v>
      </c>
      <c r="D22" s="81"/>
      <c r="E22" s="81"/>
      <c r="F22" s="81">
        <f>AVERAGE(F9:F20)</f>
        <v>87.5</v>
      </c>
      <c r="G22" s="81"/>
      <c r="H22" s="100"/>
      <c r="I22" s="81">
        <f>AVERAGE(I9:I20)</f>
        <v>93.452500000000001</v>
      </c>
      <c r="J22" s="81"/>
      <c r="K22" s="81"/>
      <c r="L22" s="81">
        <f>AVERAGE(L9:L20)</f>
        <v>95.74</v>
      </c>
      <c r="M22" s="81"/>
      <c r="N22" s="81"/>
      <c r="O22" s="81"/>
    </row>
    <row r="23" spans="2:15" ht="15" customHeight="1">
      <c r="B23" s="93">
        <v>2012</v>
      </c>
      <c r="C23" s="81">
        <v>83</v>
      </c>
      <c r="D23" s="81"/>
      <c r="E23" s="81"/>
      <c r="F23" s="81">
        <v>87.5</v>
      </c>
      <c r="G23" s="81"/>
      <c r="H23" s="100"/>
      <c r="I23" s="81">
        <v>83.61333333333333</v>
      </c>
      <c r="J23" s="81"/>
      <c r="K23" s="81"/>
      <c r="L23" s="81">
        <v>85.574166666666656</v>
      </c>
      <c r="M23" s="81"/>
      <c r="N23" s="81"/>
      <c r="O23" s="81"/>
    </row>
    <row r="24" spans="2:15" s="107" customFormat="1" ht="30" customHeight="1">
      <c r="B24" s="113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2:15" ht="15" customHeight="1">
      <c r="C25" s="372" t="s">
        <v>384</v>
      </c>
      <c r="D25" s="372"/>
      <c r="E25" s="372"/>
      <c r="F25" s="372"/>
      <c r="G25" s="372"/>
      <c r="H25" s="97"/>
      <c r="I25" s="373" t="s">
        <v>385</v>
      </c>
      <c r="J25" s="373"/>
      <c r="K25" s="373"/>
      <c r="L25" s="373"/>
      <c r="M25" s="373"/>
    </row>
    <row r="26" spans="2:15" ht="15" customHeight="1">
      <c r="C26" s="372"/>
      <c r="D26" s="372"/>
      <c r="E26" s="372"/>
      <c r="F26" s="372"/>
      <c r="G26" s="372"/>
      <c r="H26" s="95"/>
      <c r="I26" s="94"/>
      <c r="J26" s="94"/>
      <c r="K26" s="94"/>
      <c r="L26" s="94"/>
      <c r="M26" s="94"/>
      <c r="N26" s="116"/>
      <c r="O26" s="116"/>
    </row>
    <row r="27" spans="2:15" ht="24.75" customHeight="1">
      <c r="C27" s="374"/>
      <c r="D27" s="374"/>
      <c r="E27" s="374"/>
      <c r="F27" s="374"/>
      <c r="G27" s="374"/>
      <c r="H27" s="110"/>
      <c r="I27" s="117" t="s">
        <v>386</v>
      </c>
      <c r="J27" s="117"/>
      <c r="K27" s="117"/>
      <c r="L27" s="117"/>
      <c r="M27" s="117"/>
      <c r="N27" s="116"/>
      <c r="O27" s="116"/>
    </row>
    <row r="28" spans="2:15" ht="15" customHeight="1">
      <c r="B28" s="99" t="s">
        <v>83</v>
      </c>
      <c r="C28" s="308">
        <v>540</v>
      </c>
      <c r="D28" s="375"/>
      <c r="E28" s="375"/>
      <c r="F28" s="375"/>
      <c r="G28" s="375"/>
      <c r="H28" s="100"/>
      <c r="I28" s="376">
        <v>16</v>
      </c>
      <c r="J28" s="376"/>
      <c r="K28" s="376"/>
      <c r="L28" s="376"/>
      <c r="M28" s="376"/>
      <c r="N28" s="81"/>
      <c r="O28" s="81"/>
    </row>
    <row r="29" spans="2:15" ht="15" customHeight="1">
      <c r="B29" s="99" t="s">
        <v>85</v>
      </c>
      <c r="C29" s="376">
        <v>540</v>
      </c>
      <c r="D29" s="376"/>
      <c r="E29" s="376"/>
      <c r="F29" s="376"/>
      <c r="G29" s="376"/>
      <c r="H29" s="100"/>
      <c r="I29" s="376">
        <v>16.25</v>
      </c>
      <c r="J29" s="376"/>
      <c r="K29" s="376"/>
      <c r="L29" s="376"/>
      <c r="M29" s="376"/>
      <c r="N29" s="81"/>
      <c r="O29" s="81"/>
    </row>
    <row r="30" spans="2:15" ht="15" customHeight="1">
      <c r="B30" s="99" t="s">
        <v>86</v>
      </c>
      <c r="C30" s="308">
        <v>537.5</v>
      </c>
      <c r="D30" s="375"/>
      <c r="E30" s="308"/>
      <c r="F30" s="375"/>
      <c r="G30" s="375"/>
      <c r="H30" s="100"/>
      <c r="I30" s="376">
        <v>16.05</v>
      </c>
      <c r="J30" s="376"/>
      <c r="K30" s="376"/>
      <c r="L30" s="376"/>
      <c r="M30" s="376"/>
      <c r="N30" s="81"/>
      <c r="O30" s="81"/>
    </row>
    <row r="31" spans="2:15" ht="15" customHeight="1">
      <c r="B31" s="99" t="s">
        <v>87</v>
      </c>
      <c r="C31" s="308">
        <v>537.5</v>
      </c>
      <c r="D31" s="375"/>
      <c r="E31" s="308"/>
      <c r="F31" s="375"/>
      <c r="G31" s="375"/>
      <c r="H31" s="100"/>
      <c r="I31" s="376">
        <v>16.190000000000001</v>
      </c>
      <c r="J31" s="376"/>
      <c r="K31" s="376"/>
      <c r="L31" s="376"/>
      <c r="M31" s="376"/>
      <c r="N31" s="81"/>
      <c r="O31" s="81"/>
    </row>
    <row r="32" spans="2:15" ht="15" customHeight="1">
      <c r="B32" s="99" t="s">
        <v>88</v>
      </c>
      <c r="C32" s="308">
        <v>537.5</v>
      </c>
      <c r="D32" s="375"/>
      <c r="E32" s="308"/>
      <c r="F32" s="375"/>
      <c r="G32" s="375"/>
      <c r="H32" s="100"/>
      <c r="I32" s="376">
        <v>16</v>
      </c>
      <c r="J32" s="376"/>
      <c r="K32" s="376"/>
      <c r="L32" s="376"/>
      <c r="M32" s="376"/>
      <c r="N32" s="81"/>
      <c r="O32" s="81"/>
    </row>
    <row r="33" spans="2:23" ht="15" customHeight="1">
      <c r="B33" s="99" t="s">
        <v>89</v>
      </c>
      <c r="C33" s="376">
        <v>537.5</v>
      </c>
      <c r="D33" s="376"/>
      <c r="E33" s="376"/>
      <c r="F33" s="376"/>
      <c r="G33" s="376"/>
      <c r="H33" s="100"/>
      <c r="I33" s="376">
        <v>16.13</v>
      </c>
      <c r="J33" s="376"/>
      <c r="K33" s="376"/>
      <c r="L33" s="376"/>
      <c r="M33" s="376"/>
      <c r="N33" s="81"/>
      <c r="O33" s="81"/>
    </row>
    <row r="34" spans="2:23" ht="15" customHeight="1">
      <c r="B34" s="99" t="s">
        <v>90</v>
      </c>
      <c r="C34" s="376">
        <v>537.5</v>
      </c>
      <c r="D34" s="376"/>
      <c r="E34" s="376"/>
      <c r="F34" s="376"/>
      <c r="G34" s="376"/>
      <c r="H34" s="100"/>
      <c r="I34" s="376">
        <v>15.88</v>
      </c>
      <c r="J34" s="376"/>
      <c r="K34" s="376"/>
      <c r="L34" s="376"/>
      <c r="M34" s="376"/>
      <c r="N34" s="81"/>
      <c r="O34" s="81"/>
    </row>
    <row r="35" spans="2:23" ht="15" customHeight="1">
      <c r="B35" s="99" t="s">
        <v>91</v>
      </c>
      <c r="C35" s="376">
        <v>537.5</v>
      </c>
      <c r="D35" s="376"/>
      <c r="E35" s="376"/>
      <c r="F35" s="376"/>
      <c r="G35" s="376"/>
      <c r="H35" s="100"/>
      <c r="I35" s="376">
        <v>16.079999999999998</v>
      </c>
      <c r="J35" s="376"/>
      <c r="K35" s="376"/>
      <c r="L35" s="376"/>
      <c r="M35" s="376"/>
      <c r="N35" s="81"/>
      <c r="O35" s="81"/>
    </row>
    <row r="36" spans="2:23" ht="15" customHeight="1">
      <c r="B36" s="99" t="s">
        <v>92</v>
      </c>
      <c r="C36" s="376">
        <v>537.5</v>
      </c>
      <c r="D36" s="376"/>
      <c r="E36" s="376"/>
      <c r="F36" s="376"/>
      <c r="G36" s="376"/>
      <c r="H36" s="100"/>
      <c r="I36" s="376">
        <v>15.75</v>
      </c>
      <c r="J36" s="376"/>
      <c r="K36" s="376"/>
      <c r="L36" s="376"/>
      <c r="M36" s="376"/>
      <c r="N36" s="81"/>
      <c r="O36" s="81"/>
    </row>
    <row r="37" spans="2:23" ht="15" customHeight="1">
      <c r="B37" s="99" t="s">
        <v>93</v>
      </c>
      <c r="C37" s="376">
        <v>537.5</v>
      </c>
      <c r="D37" s="376"/>
      <c r="E37" s="376"/>
      <c r="F37" s="376"/>
      <c r="G37" s="376"/>
      <c r="H37" s="100"/>
      <c r="I37" s="376">
        <v>15.5</v>
      </c>
      <c r="J37" s="376"/>
      <c r="K37" s="376"/>
      <c r="L37" s="376"/>
      <c r="M37" s="376"/>
      <c r="N37" s="81"/>
      <c r="O37" s="81"/>
    </row>
    <row r="38" spans="2:23" ht="15" customHeight="1">
      <c r="B38" s="99" t="s">
        <v>94</v>
      </c>
      <c r="C38" s="376">
        <v>537.5</v>
      </c>
      <c r="D38" s="376"/>
      <c r="E38" s="376"/>
      <c r="F38" s="376"/>
      <c r="G38" s="376"/>
      <c r="H38" s="100"/>
      <c r="I38" s="376">
        <v>16.3</v>
      </c>
      <c r="J38" s="376"/>
      <c r="K38" s="376"/>
      <c r="L38" s="376"/>
      <c r="M38" s="376"/>
      <c r="N38" s="81"/>
      <c r="O38" s="81"/>
    </row>
    <row r="39" spans="2:23" ht="15" customHeight="1">
      <c r="B39" s="99" t="s">
        <v>95</v>
      </c>
      <c r="C39" s="376">
        <v>548.75</v>
      </c>
      <c r="D39" s="376"/>
      <c r="E39" s="376"/>
      <c r="F39" s="376"/>
      <c r="G39" s="376"/>
      <c r="H39" s="100"/>
      <c r="I39" s="376">
        <v>16.25</v>
      </c>
      <c r="J39" s="376"/>
      <c r="K39" s="376"/>
      <c r="L39" s="376"/>
      <c r="M39" s="376"/>
      <c r="N39" s="81"/>
      <c r="O39" s="81"/>
    </row>
    <row r="40" spans="2:23" ht="15" customHeight="1">
      <c r="B40" s="101"/>
      <c r="C40" s="81"/>
      <c r="D40" s="81"/>
      <c r="E40" s="81"/>
      <c r="F40" s="81"/>
      <c r="G40" s="81"/>
      <c r="H40" s="100"/>
      <c r="I40" s="81"/>
      <c r="J40" s="81"/>
      <c r="K40" s="81"/>
      <c r="L40" s="81"/>
      <c r="M40" s="81"/>
      <c r="N40" s="81"/>
      <c r="O40" s="81"/>
    </row>
    <row r="41" spans="2:23" ht="15" customHeight="1">
      <c r="B41" s="93">
        <v>2013</v>
      </c>
      <c r="C41" s="376">
        <f t="shared" ref="C41:G41" si="0">AVERAGE(C28:C39)</f>
        <v>538.85416666666663</v>
      </c>
      <c r="D41" s="376" t="e">
        <f t="shared" si="0"/>
        <v>#DIV/0!</v>
      </c>
      <c r="E41" s="376" t="e">
        <f t="shared" si="0"/>
        <v>#DIV/0!</v>
      </c>
      <c r="F41" s="376" t="e">
        <f t="shared" si="0"/>
        <v>#DIV/0!</v>
      </c>
      <c r="G41" s="376" t="e">
        <f t="shared" si="0"/>
        <v>#DIV/0!</v>
      </c>
      <c r="H41" s="100"/>
      <c r="I41" s="376">
        <f>AVERAGE(I28:I39)</f>
        <v>16.031666666666666</v>
      </c>
      <c r="J41" s="376"/>
      <c r="K41" s="376"/>
      <c r="L41" s="376"/>
      <c r="M41" s="376"/>
      <c r="N41" s="81"/>
      <c r="O41" s="81"/>
    </row>
    <row r="42" spans="2:23" ht="15" customHeight="1">
      <c r="B42" s="93">
        <v>2012</v>
      </c>
      <c r="C42" s="376">
        <v>547.08333333333337</v>
      </c>
      <c r="D42" s="376" t="e">
        <v>#DIV/0!</v>
      </c>
      <c r="E42" s="376" t="e">
        <v>#DIV/0!</v>
      </c>
      <c r="F42" s="376" t="e">
        <v>#DIV/0!</v>
      </c>
      <c r="G42" s="376" t="e">
        <v>#DIV/0!</v>
      </c>
      <c r="H42" s="100"/>
      <c r="I42" s="376">
        <v>14.365</v>
      </c>
      <c r="J42" s="376"/>
      <c r="K42" s="376"/>
      <c r="L42" s="376"/>
      <c r="M42" s="376"/>
      <c r="N42" s="81"/>
      <c r="O42" s="81"/>
    </row>
    <row r="43" spans="2:23" s="107" customFormat="1" ht="12.75" customHeight="1">
      <c r="B43" s="113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</row>
    <row r="44" spans="2:23" s="107" customFormat="1" ht="12.75" customHeight="1">
      <c r="B44" s="114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R44" s="142"/>
      <c r="S44" s="143"/>
      <c r="T44" s="143"/>
      <c r="U44" s="144"/>
      <c r="V44" s="144"/>
      <c r="W44" s="145"/>
    </row>
    <row r="45" spans="2:23" s="107" customFormat="1" ht="12.75" customHeight="1">
      <c r="B45" s="107" t="s">
        <v>387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</row>
    <row r="46" spans="2:23" s="107" customFormat="1" ht="12.75" customHeight="1">
      <c r="B46" s="107" t="s">
        <v>388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</row>
    <row r="47" spans="2:23" s="107" customFormat="1" ht="12.75" customHeight="1">
      <c r="B47" s="107" t="s">
        <v>389</v>
      </c>
    </row>
    <row r="48" spans="2:23" s="107" customFormat="1" ht="12.75" customHeight="1">
      <c r="B48" s="107" t="s">
        <v>390</v>
      </c>
    </row>
    <row r="49" spans="2:2" s="107" customFormat="1" ht="12.75" customHeight="1">
      <c r="B49" s="107" t="s">
        <v>391</v>
      </c>
    </row>
    <row r="50" spans="2:2" s="107" customFormat="1" ht="12.75" customHeight="1">
      <c r="B50" s="107" t="s">
        <v>392</v>
      </c>
    </row>
    <row r="51" spans="2:2" s="107" customFormat="1" ht="12.75" customHeight="1">
      <c r="B51" s="107" t="s">
        <v>393</v>
      </c>
    </row>
    <row r="52" spans="2:2" s="107" customFormat="1" ht="12.75" customHeight="1">
      <c r="B52" s="107" t="s">
        <v>394</v>
      </c>
    </row>
    <row r="56" spans="2:2">
      <c r="B56" s="107"/>
    </row>
    <row r="57" spans="2:2">
      <c r="B57" s="107"/>
    </row>
    <row r="58" spans="2:2">
      <c r="B58" s="107"/>
    </row>
    <row r="59" spans="2:2">
      <c r="B59" s="107"/>
    </row>
    <row r="60" spans="2:2">
      <c r="B60" s="107"/>
    </row>
  </sheetData>
  <mergeCells count="34">
    <mergeCell ref="C42:G42"/>
    <mergeCell ref="I42:M42"/>
    <mergeCell ref="C38:G38"/>
    <mergeCell ref="I38:M38"/>
    <mergeCell ref="C39:G39"/>
    <mergeCell ref="I39:M39"/>
    <mergeCell ref="C41:G41"/>
    <mergeCell ref="I41:M41"/>
    <mergeCell ref="C35:G35"/>
    <mergeCell ref="I35:M35"/>
    <mergeCell ref="C36:G36"/>
    <mergeCell ref="I36:M36"/>
    <mergeCell ref="C37:G37"/>
    <mergeCell ref="I37:M37"/>
    <mergeCell ref="I30:M30"/>
    <mergeCell ref="I31:M31"/>
    <mergeCell ref="I32:M32"/>
    <mergeCell ref="C33:G33"/>
    <mergeCell ref="I33:M33"/>
    <mergeCell ref="C34:G34"/>
    <mergeCell ref="I34:M34"/>
    <mergeCell ref="C25:G27"/>
    <mergeCell ref="I25:M26"/>
    <mergeCell ref="I27:M27"/>
    <mergeCell ref="I28:M28"/>
    <mergeCell ref="C29:G29"/>
    <mergeCell ref="I29:M29"/>
    <mergeCell ref="C6:M6"/>
    <mergeCell ref="C7:G7"/>
    <mergeCell ref="I7:M7"/>
    <mergeCell ref="C8:D8"/>
    <mergeCell ref="F8:G8"/>
    <mergeCell ref="I8:J8"/>
    <mergeCell ref="L8:M8"/>
  </mergeCells>
  <pageMargins left="0.27" right="0.24" top="0.17" bottom="0.19" header="0.17" footer="0.17"/>
  <pageSetup orientation="portrait" r:id="rId1"/>
  <headerFooter>
    <oddFooter>&amp;C&amp;"Arial,Regular"&amp;9 68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AA50"/>
  <sheetViews>
    <sheetView workbookViewId="0">
      <selection activeCell="C43" sqref="C43"/>
    </sheetView>
  </sheetViews>
  <sheetFormatPr defaultColWidth="8" defaultRowHeight="12"/>
  <cols>
    <col min="1" max="1" width="3.625" style="91" customWidth="1"/>
    <col min="2" max="2" width="9.5" style="91" customWidth="1"/>
    <col min="3" max="3" width="7.125" style="91" customWidth="1"/>
    <col min="4" max="4" width="2.125" style="91" customWidth="1"/>
    <col min="5" max="5" width="0.5" style="91" customWidth="1"/>
    <col min="6" max="6" width="7.125" style="91" customWidth="1"/>
    <col min="7" max="7" width="0.75" style="91" customWidth="1"/>
    <col min="8" max="8" width="2.125" style="91" customWidth="1"/>
    <col min="9" max="9" width="0.5" style="91" customWidth="1"/>
    <col min="10" max="10" width="7.125" style="91" customWidth="1"/>
    <col min="11" max="11" width="2.125" style="91" customWidth="1"/>
    <col min="12" max="12" width="0.5" style="91" customWidth="1"/>
    <col min="13" max="13" width="7.125" style="91" customWidth="1"/>
    <col min="14" max="14" width="2.125" style="91" customWidth="1"/>
    <col min="15" max="15" width="0.5" style="91" customWidth="1"/>
    <col min="16" max="16" width="7.125" style="91" customWidth="1"/>
    <col min="17" max="17" width="2.125" style="91" customWidth="1"/>
    <col min="18" max="18" width="0.5" style="91" customWidth="1"/>
    <col min="19" max="19" width="7.125" style="91" customWidth="1"/>
    <col min="20" max="20" width="0.75" style="377" customWidth="1"/>
    <col min="21" max="21" width="2.125" style="91" customWidth="1"/>
    <col min="22" max="22" width="0.5" style="91" customWidth="1"/>
    <col min="23" max="23" width="9.125" style="91" customWidth="1"/>
    <col min="24" max="24" width="0.75" style="91" customWidth="1"/>
    <col min="25" max="25" width="0.5" style="91" customWidth="1"/>
    <col min="26" max="26" width="6.125" style="91" customWidth="1"/>
    <col min="27" max="27" width="2.75" style="91" customWidth="1"/>
    <col min="28" max="16384" width="8" style="91"/>
  </cols>
  <sheetData>
    <row r="2" spans="2:27">
      <c r="C2" s="92" t="s">
        <v>395</v>
      </c>
      <c r="M2" s="92"/>
      <c r="W2" s="92"/>
    </row>
    <row r="3" spans="2:27">
      <c r="C3" s="93" t="s">
        <v>377</v>
      </c>
      <c r="M3" s="93"/>
      <c r="W3" s="93"/>
    </row>
    <row r="4" spans="2:27" ht="12" customHeight="1">
      <c r="C4" s="93" t="s">
        <v>396</v>
      </c>
    </row>
    <row r="5" spans="2:27" ht="9.75" customHeight="1"/>
    <row r="6" spans="2:27" ht="21" customHeight="1"/>
    <row r="7" spans="2:27" ht="15" customHeight="1">
      <c r="C7" s="154" t="s">
        <v>397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</row>
    <row r="8" spans="2:27" s="93" customFormat="1" ht="15" customHeight="1">
      <c r="C8" s="290" t="s">
        <v>398</v>
      </c>
      <c r="D8" s="290"/>
      <c r="E8" s="290"/>
      <c r="F8" s="290"/>
      <c r="G8" s="378"/>
      <c r="H8" s="289" t="s">
        <v>399</v>
      </c>
      <c r="I8" s="289"/>
      <c r="J8" s="289"/>
      <c r="K8" s="289"/>
      <c r="L8" s="289"/>
      <c r="M8" s="289"/>
      <c r="N8" s="289"/>
      <c r="O8" s="379"/>
      <c r="P8" s="289" t="s">
        <v>400</v>
      </c>
      <c r="Q8" s="289"/>
      <c r="R8" s="289"/>
      <c r="S8" s="289"/>
      <c r="T8" s="380"/>
      <c r="U8" s="290" t="s">
        <v>401</v>
      </c>
      <c r="V8" s="290"/>
      <c r="W8" s="290"/>
      <c r="Y8" s="290" t="s">
        <v>315</v>
      </c>
      <c r="Z8" s="290"/>
      <c r="AA8" s="290"/>
    </row>
    <row r="9" spans="2:27" ht="15" customHeight="1">
      <c r="B9" s="99" t="s">
        <v>83</v>
      </c>
      <c r="C9" s="376">
        <v>238.5</v>
      </c>
      <c r="D9" s="376"/>
      <c r="E9" s="376"/>
      <c r="F9" s="376"/>
      <c r="G9" s="81"/>
      <c r="H9" s="376">
        <v>703.75</v>
      </c>
      <c r="I9" s="376"/>
      <c r="J9" s="376"/>
      <c r="K9" s="376"/>
      <c r="L9" s="376"/>
      <c r="M9" s="376"/>
      <c r="N9" s="376"/>
      <c r="O9" s="81"/>
      <c r="P9" s="376">
        <v>390.5</v>
      </c>
      <c r="Q9" s="376"/>
      <c r="R9" s="376"/>
      <c r="S9" s="376"/>
      <c r="T9" s="381"/>
      <c r="U9" s="376">
        <v>203.5</v>
      </c>
      <c r="V9" s="376"/>
      <c r="W9" s="376"/>
      <c r="X9" s="81"/>
      <c r="Y9" s="376">
        <v>216.25</v>
      </c>
      <c r="Z9" s="376"/>
      <c r="AA9" s="376"/>
    </row>
    <row r="10" spans="2:27" ht="15" customHeight="1">
      <c r="B10" s="99" t="s">
        <v>85</v>
      </c>
      <c r="C10" s="376">
        <v>238.5</v>
      </c>
      <c r="D10" s="376"/>
      <c r="E10" s="376"/>
      <c r="F10" s="376"/>
      <c r="G10" s="81"/>
      <c r="H10" s="376">
        <v>703.75</v>
      </c>
      <c r="I10" s="376"/>
      <c r="J10" s="376"/>
      <c r="K10" s="376"/>
      <c r="L10" s="376"/>
      <c r="M10" s="376"/>
      <c r="N10" s="376"/>
      <c r="O10" s="81"/>
      <c r="P10" s="376">
        <v>390.5</v>
      </c>
      <c r="Q10" s="376"/>
      <c r="R10" s="376"/>
      <c r="S10" s="376"/>
      <c r="T10" s="381"/>
      <c r="U10" s="376">
        <v>203.5</v>
      </c>
      <c r="V10" s="376"/>
      <c r="W10" s="376"/>
      <c r="X10" s="81"/>
      <c r="Y10" s="376">
        <v>216.25</v>
      </c>
      <c r="Z10" s="376"/>
      <c r="AA10" s="376"/>
    </row>
    <row r="11" spans="2:27" ht="15" customHeight="1">
      <c r="B11" s="99" t="s">
        <v>86</v>
      </c>
      <c r="C11" s="376">
        <v>238.5</v>
      </c>
      <c r="D11" s="376"/>
      <c r="E11" s="376"/>
      <c r="F11" s="376"/>
      <c r="G11" s="81"/>
      <c r="H11" s="376">
        <v>703.75</v>
      </c>
      <c r="I11" s="376"/>
      <c r="J11" s="376"/>
      <c r="K11" s="376"/>
      <c r="L11" s="376"/>
      <c r="M11" s="376"/>
      <c r="N11" s="376"/>
      <c r="O11" s="81"/>
      <c r="P11" s="376">
        <v>390.5</v>
      </c>
      <c r="Q11" s="376"/>
      <c r="R11" s="376"/>
      <c r="S11" s="376"/>
      <c r="T11" s="381"/>
      <c r="U11" s="376">
        <v>203.5</v>
      </c>
      <c r="V11" s="376"/>
      <c r="W11" s="376"/>
      <c r="X11" s="81"/>
      <c r="Y11" s="376">
        <v>216.25</v>
      </c>
      <c r="Z11" s="376"/>
      <c r="AA11" s="376"/>
    </row>
    <row r="12" spans="2:27" ht="15" customHeight="1">
      <c r="B12" s="99" t="s">
        <v>87</v>
      </c>
      <c r="C12" s="376">
        <v>238.5</v>
      </c>
      <c r="D12" s="376"/>
      <c r="E12" s="376"/>
      <c r="F12" s="376"/>
      <c r="G12" s="81"/>
      <c r="H12" s="376">
        <v>703.75</v>
      </c>
      <c r="I12" s="376"/>
      <c r="J12" s="376"/>
      <c r="K12" s="376"/>
      <c r="L12" s="376"/>
      <c r="M12" s="376"/>
      <c r="N12" s="376"/>
      <c r="O12" s="81"/>
      <c r="P12" s="376">
        <v>390.5</v>
      </c>
      <c r="Q12" s="376"/>
      <c r="R12" s="376"/>
      <c r="S12" s="376"/>
      <c r="T12" s="381"/>
      <c r="U12" s="376">
        <v>203.5</v>
      </c>
      <c r="V12" s="376"/>
      <c r="W12" s="376"/>
      <c r="X12" s="81"/>
      <c r="Y12" s="376">
        <v>216.25</v>
      </c>
      <c r="Z12" s="376"/>
      <c r="AA12" s="376"/>
    </row>
    <row r="13" spans="2:27" ht="15" customHeight="1">
      <c r="B13" s="99" t="s">
        <v>88</v>
      </c>
      <c r="C13" s="376">
        <v>238.5</v>
      </c>
      <c r="D13" s="376"/>
      <c r="E13" s="376"/>
      <c r="F13" s="376"/>
      <c r="G13" s="81"/>
      <c r="H13" s="376">
        <v>703.75</v>
      </c>
      <c r="I13" s="376"/>
      <c r="J13" s="376"/>
      <c r="K13" s="376"/>
      <c r="L13" s="376"/>
      <c r="M13" s="376"/>
      <c r="N13" s="376"/>
      <c r="O13" s="81"/>
      <c r="P13" s="376">
        <v>390.5</v>
      </c>
      <c r="Q13" s="376"/>
      <c r="R13" s="376"/>
      <c r="S13" s="376"/>
      <c r="T13" s="381"/>
      <c r="U13" s="376">
        <v>203.5</v>
      </c>
      <c r="V13" s="376"/>
      <c r="W13" s="376"/>
      <c r="X13" s="81"/>
      <c r="Y13" s="376">
        <v>216.25</v>
      </c>
      <c r="Z13" s="376"/>
      <c r="AA13" s="376"/>
    </row>
    <row r="14" spans="2:27" ht="15" customHeight="1">
      <c r="B14" s="99" t="s">
        <v>89</v>
      </c>
      <c r="C14" s="376">
        <v>238.5</v>
      </c>
      <c r="D14" s="376"/>
      <c r="E14" s="376"/>
      <c r="F14" s="376"/>
      <c r="G14" s="81"/>
      <c r="H14" s="376">
        <v>703.75</v>
      </c>
      <c r="I14" s="376"/>
      <c r="J14" s="376"/>
      <c r="K14" s="376"/>
      <c r="L14" s="376"/>
      <c r="M14" s="376"/>
      <c r="N14" s="376"/>
      <c r="O14" s="81"/>
      <c r="P14" s="376">
        <v>390.5</v>
      </c>
      <c r="Q14" s="376"/>
      <c r="R14" s="376"/>
      <c r="S14" s="376"/>
      <c r="T14" s="381"/>
      <c r="U14" s="376">
        <v>203.5</v>
      </c>
      <c r="V14" s="376"/>
      <c r="W14" s="376"/>
      <c r="X14" s="81"/>
      <c r="Y14" s="376">
        <v>216.25</v>
      </c>
      <c r="Z14" s="376"/>
      <c r="AA14" s="376"/>
    </row>
    <row r="15" spans="2:27" ht="15" customHeight="1">
      <c r="B15" s="99" t="s">
        <v>90</v>
      </c>
      <c r="C15" s="376">
        <v>238.5</v>
      </c>
      <c r="D15" s="376"/>
      <c r="E15" s="376"/>
      <c r="F15" s="376"/>
      <c r="G15" s="81"/>
      <c r="H15" s="376">
        <v>703.75</v>
      </c>
      <c r="I15" s="376"/>
      <c r="J15" s="376"/>
      <c r="K15" s="376"/>
      <c r="L15" s="376"/>
      <c r="M15" s="376"/>
      <c r="N15" s="376"/>
      <c r="O15" s="81"/>
      <c r="P15" s="376">
        <v>390.5</v>
      </c>
      <c r="Q15" s="376"/>
      <c r="R15" s="376"/>
      <c r="S15" s="376"/>
      <c r="T15" s="381"/>
      <c r="U15" s="376">
        <v>203.5</v>
      </c>
      <c r="V15" s="376"/>
      <c r="W15" s="376"/>
      <c r="X15" s="81"/>
      <c r="Y15" s="376">
        <v>216.25</v>
      </c>
      <c r="Z15" s="376"/>
      <c r="AA15" s="376"/>
    </row>
    <row r="16" spans="2:27" ht="15" customHeight="1">
      <c r="B16" s="99" t="s">
        <v>91</v>
      </c>
      <c r="C16" s="376">
        <v>238.5</v>
      </c>
      <c r="D16" s="376"/>
      <c r="E16" s="376"/>
      <c r="F16" s="376"/>
      <c r="G16" s="81"/>
      <c r="H16" s="376">
        <v>703.75</v>
      </c>
      <c r="I16" s="376"/>
      <c r="J16" s="376"/>
      <c r="K16" s="376"/>
      <c r="L16" s="376"/>
      <c r="M16" s="376"/>
      <c r="N16" s="376"/>
      <c r="O16" s="81"/>
      <c r="P16" s="376">
        <v>390.5</v>
      </c>
      <c r="Q16" s="376"/>
      <c r="R16" s="376"/>
      <c r="S16" s="376"/>
      <c r="T16" s="381"/>
      <c r="U16" s="376">
        <v>203.5</v>
      </c>
      <c r="V16" s="376"/>
      <c r="W16" s="376"/>
      <c r="X16" s="81"/>
      <c r="Y16" s="376">
        <v>216.25</v>
      </c>
      <c r="Z16" s="376"/>
      <c r="AA16" s="376"/>
    </row>
    <row r="17" spans="2:27" ht="15" customHeight="1">
      <c r="B17" s="99" t="s">
        <v>92</v>
      </c>
      <c r="C17" s="376">
        <v>238.5</v>
      </c>
      <c r="D17" s="376"/>
      <c r="E17" s="376"/>
      <c r="F17" s="376"/>
      <c r="G17" s="81"/>
      <c r="H17" s="376">
        <v>703.75</v>
      </c>
      <c r="I17" s="376"/>
      <c r="J17" s="376"/>
      <c r="K17" s="376"/>
      <c r="L17" s="376"/>
      <c r="M17" s="376"/>
      <c r="N17" s="376"/>
      <c r="O17" s="81"/>
      <c r="P17" s="376">
        <v>390.5</v>
      </c>
      <c r="Q17" s="376"/>
      <c r="R17" s="376"/>
      <c r="S17" s="376"/>
      <c r="T17" s="381"/>
      <c r="U17" s="376">
        <v>203.5</v>
      </c>
      <c r="V17" s="376"/>
      <c r="W17" s="376"/>
      <c r="X17" s="81"/>
      <c r="Y17" s="376">
        <v>216.25</v>
      </c>
      <c r="Z17" s="376"/>
      <c r="AA17" s="376"/>
    </row>
    <row r="18" spans="2:27" ht="15" customHeight="1">
      <c r="B18" s="99" t="s">
        <v>93</v>
      </c>
      <c r="C18" s="376">
        <v>238.5</v>
      </c>
      <c r="D18" s="376"/>
      <c r="E18" s="376"/>
      <c r="F18" s="376"/>
      <c r="G18" s="81"/>
      <c r="H18" s="376">
        <v>703.75</v>
      </c>
      <c r="I18" s="376"/>
      <c r="J18" s="376"/>
      <c r="K18" s="376"/>
      <c r="L18" s="376"/>
      <c r="M18" s="376"/>
      <c r="N18" s="376"/>
      <c r="O18" s="81"/>
      <c r="P18" s="376">
        <v>390.5</v>
      </c>
      <c r="Q18" s="376"/>
      <c r="R18" s="376"/>
      <c r="S18" s="376"/>
      <c r="T18" s="381"/>
      <c r="U18" s="376">
        <v>203.5</v>
      </c>
      <c r="V18" s="376"/>
      <c r="W18" s="376"/>
      <c r="X18" s="81"/>
      <c r="Y18" s="376">
        <v>216.25</v>
      </c>
      <c r="Z18" s="376"/>
      <c r="AA18" s="376"/>
    </row>
    <row r="19" spans="2:27" ht="15" customHeight="1">
      <c r="B19" s="99" t="s">
        <v>94</v>
      </c>
      <c r="C19" s="376">
        <v>238.5</v>
      </c>
      <c r="D19" s="376"/>
      <c r="E19" s="376"/>
      <c r="F19" s="376"/>
      <c r="G19" s="81"/>
      <c r="H19" s="376">
        <v>703.75</v>
      </c>
      <c r="I19" s="376"/>
      <c r="J19" s="376"/>
      <c r="K19" s="376"/>
      <c r="L19" s="376"/>
      <c r="M19" s="376"/>
      <c r="N19" s="376"/>
      <c r="O19" s="81"/>
      <c r="P19" s="376">
        <v>390.5</v>
      </c>
      <c r="Q19" s="376"/>
      <c r="R19" s="376"/>
      <c r="S19" s="376"/>
      <c r="T19" s="381"/>
      <c r="U19" s="376">
        <v>203.5</v>
      </c>
      <c r="V19" s="376"/>
      <c r="W19" s="376"/>
      <c r="X19" s="81"/>
      <c r="Y19" s="376">
        <v>216.25</v>
      </c>
      <c r="Z19" s="376"/>
      <c r="AA19" s="376"/>
    </row>
    <row r="20" spans="2:27" ht="15" customHeight="1">
      <c r="B20" s="99" t="s">
        <v>95</v>
      </c>
      <c r="C20" s="376">
        <v>238.5</v>
      </c>
      <c r="D20" s="376"/>
      <c r="E20" s="376"/>
      <c r="F20" s="376"/>
      <c r="G20" s="81"/>
      <c r="H20" s="376">
        <v>703.75</v>
      </c>
      <c r="I20" s="376"/>
      <c r="J20" s="376"/>
      <c r="K20" s="376"/>
      <c r="L20" s="376"/>
      <c r="M20" s="376"/>
      <c r="N20" s="376"/>
      <c r="O20" s="81"/>
      <c r="P20" s="376">
        <v>390.5</v>
      </c>
      <c r="Q20" s="376"/>
      <c r="R20" s="376"/>
      <c r="S20" s="376"/>
      <c r="T20" s="381"/>
      <c r="U20" s="376">
        <v>203.5</v>
      </c>
      <c r="V20" s="376"/>
      <c r="W20" s="376"/>
      <c r="X20" s="81"/>
      <c r="Y20" s="376">
        <v>216.25</v>
      </c>
      <c r="Z20" s="376"/>
      <c r="AA20" s="376"/>
    </row>
    <row r="21" spans="2:27" ht="3.75" customHeight="1"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381"/>
      <c r="U21" s="81"/>
      <c r="V21" s="81"/>
      <c r="W21" s="81"/>
      <c r="X21" s="81"/>
      <c r="Y21" s="81"/>
      <c r="Z21" s="81"/>
      <c r="AA21" s="81"/>
    </row>
    <row r="22" spans="2:27" s="93" customFormat="1" ht="15" customHeight="1">
      <c r="B22" s="93">
        <v>2013</v>
      </c>
      <c r="C22" s="376">
        <f>AVERAGE(C9:C20)</f>
        <v>238.5</v>
      </c>
      <c r="D22" s="376"/>
      <c r="E22" s="376"/>
      <c r="F22" s="376"/>
      <c r="G22" s="81"/>
      <c r="H22" s="376">
        <f>AVERAGE(H9:H20)</f>
        <v>703.75</v>
      </c>
      <c r="I22" s="376"/>
      <c r="J22" s="376"/>
      <c r="K22" s="376"/>
      <c r="L22" s="376"/>
      <c r="M22" s="376"/>
      <c r="N22" s="376"/>
      <c r="O22" s="81"/>
      <c r="P22" s="376">
        <f>AVERAGE(P9:P20)</f>
        <v>390.5</v>
      </c>
      <c r="Q22" s="376"/>
      <c r="R22" s="376"/>
      <c r="S22" s="376"/>
      <c r="T22" s="381"/>
      <c r="U22" s="376">
        <f>AVERAGE(U9:U20)</f>
        <v>203.5</v>
      </c>
      <c r="V22" s="376"/>
      <c r="W22" s="376"/>
      <c r="X22" s="81"/>
      <c r="Y22" s="376">
        <f>AVERAGE(Y9:Y20)</f>
        <v>216.25</v>
      </c>
      <c r="Z22" s="376"/>
      <c r="AA22" s="376"/>
    </row>
    <row r="23" spans="2:27" s="93" customFormat="1" ht="15" customHeight="1">
      <c r="B23" s="93">
        <v>2013</v>
      </c>
      <c r="C23" s="376">
        <v>238.21</v>
      </c>
      <c r="D23" s="376"/>
      <c r="E23" s="376"/>
      <c r="F23" s="376"/>
      <c r="G23" s="81"/>
      <c r="H23" s="376">
        <v>695.42</v>
      </c>
      <c r="I23" s="376"/>
      <c r="J23" s="376"/>
      <c r="K23" s="376"/>
      <c r="L23" s="376"/>
      <c r="M23" s="376"/>
      <c r="N23" s="376"/>
      <c r="O23" s="81"/>
      <c r="P23" s="376">
        <v>390.5</v>
      </c>
      <c r="Q23" s="376"/>
      <c r="R23" s="376"/>
      <c r="S23" s="376"/>
      <c r="T23" s="381"/>
      <c r="U23" s="376">
        <v>203.5</v>
      </c>
      <c r="V23" s="376"/>
      <c r="W23" s="376"/>
      <c r="X23" s="81"/>
      <c r="Y23" s="376">
        <v>215.52</v>
      </c>
      <c r="Z23" s="376"/>
      <c r="AA23" s="376"/>
    </row>
    <row r="24" spans="2:27" ht="39" customHeight="1"/>
    <row r="25" spans="2:27" ht="15" customHeight="1">
      <c r="C25" s="382" t="s">
        <v>402</v>
      </c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</row>
    <row r="26" spans="2:27" s="107" customFormat="1" ht="15" customHeight="1">
      <c r="C26" s="155" t="s">
        <v>403</v>
      </c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6"/>
      <c r="W26" s="97"/>
      <c r="X26" s="97"/>
      <c r="Y26" s="97"/>
      <c r="Z26" s="97"/>
      <c r="AA26" s="97"/>
    </row>
    <row r="27" spans="2:27" ht="15" customHeight="1">
      <c r="C27" s="155" t="s">
        <v>404</v>
      </c>
      <c r="D27" s="155"/>
      <c r="E27" s="155"/>
      <c r="F27" s="155"/>
      <c r="G27" s="155"/>
      <c r="H27" s="155"/>
      <c r="I27" s="383"/>
      <c r="J27" s="155" t="s">
        <v>405</v>
      </c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6"/>
      <c r="W27" s="97"/>
      <c r="X27" s="97"/>
      <c r="Y27" s="97"/>
      <c r="Z27" s="97"/>
      <c r="AA27" s="97"/>
    </row>
    <row r="28" spans="2:27" ht="15" customHeight="1">
      <c r="C28" s="155" t="s">
        <v>406</v>
      </c>
      <c r="D28" s="155"/>
      <c r="E28" s="155"/>
      <c r="F28" s="155"/>
      <c r="G28" s="155"/>
      <c r="H28" s="155"/>
      <c r="I28" s="384"/>
      <c r="J28" s="155" t="s">
        <v>407</v>
      </c>
      <c r="K28" s="155"/>
      <c r="L28" s="155"/>
      <c r="M28" s="155"/>
      <c r="N28" s="155"/>
      <c r="O28" s="385"/>
      <c r="P28" s="155" t="s">
        <v>406</v>
      </c>
      <c r="Q28" s="155"/>
      <c r="R28" s="155"/>
      <c r="S28" s="155"/>
      <c r="T28" s="155"/>
      <c r="U28" s="155"/>
      <c r="V28" s="156"/>
      <c r="W28" s="97"/>
      <c r="X28" s="97"/>
      <c r="Y28" s="97"/>
      <c r="Z28" s="97"/>
      <c r="AA28" s="97"/>
    </row>
    <row r="29" spans="2:27" s="204" customFormat="1" ht="15" customHeight="1">
      <c r="C29" s="152" t="s">
        <v>245</v>
      </c>
      <c r="D29" s="152"/>
      <c r="E29" s="386"/>
      <c r="F29" s="152" t="s">
        <v>408</v>
      </c>
      <c r="G29" s="152"/>
      <c r="H29" s="152"/>
      <c r="I29" s="216"/>
      <c r="J29" s="152" t="s">
        <v>245</v>
      </c>
      <c r="K29" s="152"/>
      <c r="L29" s="386"/>
      <c r="M29" s="152" t="s">
        <v>408</v>
      </c>
      <c r="N29" s="152"/>
      <c r="O29" s="386"/>
      <c r="P29" s="152" t="s">
        <v>245</v>
      </c>
      <c r="Q29" s="152"/>
      <c r="R29" s="386"/>
      <c r="S29" s="152" t="s">
        <v>408</v>
      </c>
      <c r="T29" s="152"/>
      <c r="U29" s="152"/>
      <c r="V29" s="216"/>
      <c r="W29" s="215"/>
      <c r="X29" s="215"/>
      <c r="Y29" s="215"/>
      <c r="Z29" s="215"/>
      <c r="AA29" s="215"/>
    </row>
    <row r="30" spans="2:27" ht="15" customHeight="1">
      <c r="B30" s="99" t="s">
        <v>83</v>
      </c>
      <c r="C30" s="103">
        <v>199</v>
      </c>
      <c r="D30" s="153"/>
      <c r="E30" s="153"/>
      <c r="F30" s="103">
        <v>202.5</v>
      </c>
      <c r="G30" s="153"/>
      <c r="H30" s="153"/>
      <c r="I30" s="153"/>
      <c r="J30" s="153">
        <v>228</v>
      </c>
      <c r="K30" s="153"/>
      <c r="L30" s="153"/>
      <c r="M30" s="153">
        <v>234</v>
      </c>
      <c r="N30" s="153"/>
      <c r="O30" s="153"/>
      <c r="P30" s="153">
        <v>204.5</v>
      </c>
      <c r="Q30" s="153"/>
      <c r="R30" s="153"/>
      <c r="S30" s="153">
        <v>210</v>
      </c>
      <c r="T30" s="387"/>
      <c r="U30" s="153"/>
      <c r="V30" s="153"/>
      <c r="W30" s="97"/>
      <c r="X30" s="97"/>
      <c r="Y30" s="97"/>
      <c r="Z30" s="97"/>
      <c r="AA30" s="97"/>
    </row>
    <row r="31" spans="2:27" ht="15" customHeight="1">
      <c r="B31" s="99" t="s">
        <v>85</v>
      </c>
      <c r="C31" s="103">
        <v>199</v>
      </c>
      <c r="D31" s="153"/>
      <c r="E31" s="153"/>
      <c r="F31" s="103">
        <v>202.5</v>
      </c>
      <c r="G31" s="153"/>
      <c r="H31" s="153"/>
      <c r="I31" s="153"/>
      <c r="J31" s="153">
        <v>228</v>
      </c>
      <c r="K31" s="153"/>
      <c r="L31" s="153"/>
      <c r="M31" s="153">
        <v>234</v>
      </c>
      <c r="N31" s="153"/>
      <c r="O31" s="153"/>
      <c r="P31" s="153">
        <v>204.5</v>
      </c>
      <c r="Q31" s="153"/>
      <c r="R31" s="153"/>
      <c r="S31" s="153">
        <v>210</v>
      </c>
      <c r="T31" s="387"/>
      <c r="U31" s="153"/>
      <c r="V31" s="153"/>
      <c r="W31" s="97"/>
      <c r="X31" s="97"/>
      <c r="Y31" s="97"/>
      <c r="Z31" s="97"/>
      <c r="AA31" s="97"/>
    </row>
    <row r="32" spans="2:27" ht="15" customHeight="1">
      <c r="B32" s="99" t="s">
        <v>86</v>
      </c>
      <c r="C32" s="103">
        <v>199</v>
      </c>
      <c r="D32" s="295"/>
      <c r="E32" s="295"/>
      <c r="F32" s="103">
        <v>202.5</v>
      </c>
      <c r="G32" s="153"/>
      <c r="H32" s="153"/>
      <c r="I32" s="153"/>
      <c r="J32" s="153">
        <v>228</v>
      </c>
      <c r="K32" s="153"/>
      <c r="L32" s="153"/>
      <c r="M32" s="153">
        <v>234</v>
      </c>
      <c r="N32" s="153"/>
      <c r="O32" s="153"/>
      <c r="P32" s="153">
        <v>204.5</v>
      </c>
      <c r="Q32" s="153"/>
      <c r="R32" s="153"/>
      <c r="S32" s="153">
        <v>210</v>
      </c>
      <c r="T32" s="387"/>
      <c r="U32" s="153"/>
      <c r="V32" s="153"/>
      <c r="W32" s="97"/>
      <c r="X32" s="97"/>
      <c r="Y32" s="97"/>
      <c r="Z32" s="97"/>
      <c r="AA32" s="97"/>
    </row>
    <row r="33" spans="2:27" ht="15" customHeight="1">
      <c r="B33" s="99" t="s">
        <v>87</v>
      </c>
      <c r="C33" s="103">
        <v>199</v>
      </c>
      <c r="D33" s="295"/>
      <c r="E33" s="295"/>
      <c r="F33" s="103">
        <v>202.5</v>
      </c>
      <c r="G33" s="153"/>
      <c r="H33" s="153"/>
      <c r="I33" s="153"/>
      <c r="J33" s="153">
        <v>228</v>
      </c>
      <c r="K33" s="153"/>
      <c r="L33" s="153"/>
      <c r="M33" s="153">
        <v>234</v>
      </c>
      <c r="N33" s="153"/>
      <c r="O33" s="153"/>
      <c r="P33" s="153">
        <v>204.5</v>
      </c>
      <c r="Q33" s="153"/>
      <c r="R33" s="153"/>
      <c r="S33" s="153">
        <v>210</v>
      </c>
      <c r="T33" s="387"/>
      <c r="U33" s="153"/>
      <c r="V33" s="153"/>
      <c r="W33" s="97"/>
      <c r="X33" s="97"/>
      <c r="Y33" s="97"/>
      <c r="Z33" s="97"/>
      <c r="AA33" s="97"/>
    </row>
    <row r="34" spans="2:27" ht="15" customHeight="1">
      <c r="B34" s="99" t="s">
        <v>88</v>
      </c>
      <c r="C34" s="103">
        <v>199</v>
      </c>
      <c r="D34" s="295"/>
      <c r="E34" s="295"/>
      <c r="F34" s="103">
        <v>202.88</v>
      </c>
      <c r="G34" s="153"/>
      <c r="H34" s="153"/>
      <c r="I34" s="153"/>
      <c r="J34" s="153">
        <v>228</v>
      </c>
      <c r="K34" s="153"/>
      <c r="L34" s="153"/>
      <c r="M34" s="153">
        <v>234</v>
      </c>
      <c r="N34" s="153"/>
      <c r="O34" s="153"/>
      <c r="P34" s="153">
        <v>204.5</v>
      </c>
      <c r="Q34" s="153"/>
      <c r="R34" s="153"/>
      <c r="S34" s="153">
        <v>210</v>
      </c>
      <c r="T34" s="387"/>
      <c r="U34" s="153"/>
      <c r="V34" s="153"/>
      <c r="W34" s="97"/>
      <c r="X34" s="97"/>
      <c r="Y34" s="97"/>
      <c r="Z34" s="97"/>
      <c r="AA34" s="97"/>
    </row>
    <row r="35" spans="2:27" ht="15" customHeight="1">
      <c r="B35" s="99" t="s">
        <v>89</v>
      </c>
      <c r="C35" s="153">
        <v>199</v>
      </c>
      <c r="D35" s="153"/>
      <c r="E35" s="153"/>
      <c r="F35" s="153">
        <v>204</v>
      </c>
      <c r="G35" s="153"/>
      <c r="H35" s="153"/>
      <c r="I35" s="153"/>
      <c r="J35" s="153">
        <v>228</v>
      </c>
      <c r="K35" s="153"/>
      <c r="L35" s="153"/>
      <c r="M35" s="153">
        <v>234</v>
      </c>
      <c r="N35" s="153"/>
      <c r="O35" s="153"/>
      <c r="P35" s="153">
        <v>204.5</v>
      </c>
      <c r="Q35" s="153"/>
      <c r="R35" s="153"/>
      <c r="S35" s="153">
        <v>210</v>
      </c>
      <c r="T35" s="387"/>
      <c r="U35" s="153"/>
      <c r="V35" s="153"/>
      <c r="W35" s="97"/>
      <c r="X35" s="97"/>
      <c r="Y35" s="97"/>
      <c r="Z35" s="97"/>
      <c r="AA35" s="97"/>
    </row>
    <row r="36" spans="2:27" ht="15" customHeight="1">
      <c r="B36" s="99" t="s">
        <v>90</v>
      </c>
      <c r="C36" s="153">
        <v>199</v>
      </c>
      <c r="D36" s="153"/>
      <c r="E36" s="153"/>
      <c r="F36" s="153">
        <v>204</v>
      </c>
      <c r="G36" s="153"/>
      <c r="H36" s="153"/>
      <c r="I36" s="153"/>
      <c r="J36" s="153">
        <v>228</v>
      </c>
      <c r="K36" s="153"/>
      <c r="L36" s="153"/>
      <c r="M36" s="153">
        <v>234</v>
      </c>
      <c r="N36" s="153"/>
      <c r="O36" s="153"/>
      <c r="P36" s="153">
        <v>204.5</v>
      </c>
      <c r="Q36" s="153"/>
      <c r="R36" s="153"/>
      <c r="S36" s="153">
        <v>210</v>
      </c>
      <c r="T36" s="387"/>
      <c r="U36" s="153"/>
      <c r="V36" s="153"/>
      <c r="W36" s="97"/>
      <c r="X36" s="97"/>
      <c r="Y36" s="97"/>
      <c r="Z36" s="97"/>
      <c r="AA36" s="97"/>
    </row>
    <row r="37" spans="2:27" ht="15" customHeight="1">
      <c r="B37" s="99" t="s">
        <v>91</v>
      </c>
      <c r="C37" s="153">
        <v>199</v>
      </c>
      <c r="D37" s="153"/>
      <c r="E37" s="153"/>
      <c r="F37" s="153">
        <v>204</v>
      </c>
      <c r="G37" s="153"/>
      <c r="H37" s="153"/>
      <c r="I37" s="153"/>
      <c r="J37" s="153">
        <v>228</v>
      </c>
      <c r="K37" s="153"/>
      <c r="L37" s="153"/>
      <c r="M37" s="153">
        <v>234</v>
      </c>
      <c r="N37" s="153"/>
      <c r="O37" s="153"/>
      <c r="P37" s="153">
        <v>204.5</v>
      </c>
      <c r="Q37" s="153"/>
      <c r="R37" s="153"/>
      <c r="S37" s="153">
        <v>210</v>
      </c>
      <c r="T37" s="387"/>
      <c r="U37" s="153"/>
      <c r="V37" s="153"/>
      <c r="W37" s="97"/>
      <c r="X37" s="97"/>
      <c r="Y37" s="97"/>
      <c r="Z37" s="97"/>
      <c r="AA37" s="97"/>
    </row>
    <row r="38" spans="2:27" ht="15" customHeight="1">
      <c r="B38" s="99" t="s">
        <v>92</v>
      </c>
      <c r="C38" s="153">
        <v>199</v>
      </c>
      <c r="D38" s="153"/>
      <c r="E38" s="153"/>
      <c r="F38" s="153">
        <v>204</v>
      </c>
      <c r="G38" s="153"/>
      <c r="H38" s="153"/>
      <c r="I38" s="153"/>
      <c r="J38" s="153">
        <v>228</v>
      </c>
      <c r="K38" s="153"/>
      <c r="L38" s="153"/>
      <c r="M38" s="153">
        <v>234</v>
      </c>
      <c r="N38" s="153"/>
      <c r="O38" s="153"/>
      <c r="P38" s="153">
        <v>204.5</v>
      </c>
      <c r="Q38" s="153"/>
      <c r="R38" s="153"/>
      <c r="S38" s="153">
        <v>210</v>
      </c>
      <c r="T38" s="387"/>
      <c r="U38" s="153"/>
      <c r="V38" s="153"/>
      <c r="W38" s="97"/>
      <c r="X38" s="97"/>
      <c r="Y38" s="97"/>
      <c r="Z38" s="97"/>
      <c r="AA38" s="97"/>
    </row>
    <row r="39" spans="2:27" ht="15" customHeight="1">
      <c r="B39" s="99" t="s">
        <v>93</v>
      </c>
      <c r="C39" s="103">
        <v>200.25</v>
      </c>
      <c r="D39" s="104"/>
      <c r="E39" s="104"/>
      <c r="F39" s="103">
        <v>205.25</v>
      </c>
      <c r="G39" s="153"/>
      <c r="H39" s="153"/>
      <c r="I39" s="153"/>
      <c r="J39" s="153">
        <v>228</v>
      </c>
      <c r="K39" s="153"/>
      <c r="L39" s="153"/>
      <c r="M39" s="153">
        <v>234</v>
      </c>
      <c r="N39" s="153"/>
      <c r="O39" s="153"/>
      <c r="P39" s="153">
        <v>204.5</v>
      </c>
      <c r="Q39" s="153"/>
      <c r="R39" s="153"/>
      <c r="S39" s="153">
        <v>210</v>
      </c>
      <c r="T39" s="387"/>
      <c r="U39" s="153"/>
      <c r="V39" s="153"/>
      <c r="W39" s="97"/>
      <c r="X39" s="97"/>
      <c r="Y39" s="97"/>
      <c r="Z39" s="97"/>
      <c r="AA39" s="97"/>
    </row>
    <row r="40" spans="2:27" ht="15" customHeight="1">
      <c r="B40" s="99" t="s">
        <v>94</v>
      </c>
      <c r="C40" s="103">
        <v>201.5</v>
      </c>
      <c r="D40" s="153"/>
      <c r="E40" s="153"/>
      <c r="F40" s="103">
        <v>206.5</v>
      </c>
      <c r="G40" s="153"/>
      <c r="H40" s="153"/>
      <c r="I40" s="153"/>
      <c r="J40" s="153">
        <v>228</v>
      </c>
      <c r="K40" s="153"/>
      <c r="L40" s="153"/>
      <c r="M40" s="153">
        <v>234</v>
      </c>
      <c r="N40" s="153"/>
      <c r="O40" s="153"/>
      <c r="P40" s="153">
        <v>204.5</v>
      </c>
      <c r="Q40" s="153"/>
      <c r="R40" s="153"/>
      <c r="S40" s="153">
        <v>210</v>
      </c>
      <c r="T40" s="387"/>
      <c r="U40" s="153"/>
      <c r="V40" s="153"/>
      <c r="W40" s="97"/>
      <c r="X40" s="97"/>
      <c r="Y40" s="97"/>
      <c r="Z40" s="97"/>
      <c r="AA40" s="97"/>
    </row>
    <row r="41" spans="2:27" ht="15" customHeight="1">
      <c r="B41" s="99" t="s">
        <v>95</v>
      </c>
      <c r="C41" s="103">
        <v>201.5</v>
      </c>
      <c r="D41" s="104"/>
      <c r="E41" s="104"/>
      <c r="F41" s="103">
        <v>206.5</v>
      </c>
      <c r="G41" s="153"/>
      <c r="H41" s="153"/>
      <c r="I41" s="153"/>
      <c r="J41" s="153">
        <v>228</v>
      </c>
      <c r="K41" s="153"/>
      <c r="L41" s="153"/>
      <c r="M41" s="153">
        <v>234</v>
      </c>
      <c r="N41" s="153"/>
      <c r="O41" s="153"/>
      <c r="P41" s="153">
        <v>204.5</v>
      </c>
      <c r="Q41" s="153"/>
      <c r="R41" s="153"/>
      <c r="S41" s="153">
        <v>210</v>
      </c>
      <c r="T41" s="387"/>
      <c r="U41" s="153"/>
      <c r="V41" s="153"/>
      <c r="W41" s="97"/>
      <c r="X41" s="97"/>
      <c r="Y41" s="97"/>
      <c r="Z41" s="97"/>
      <c r="AA41" s="97"/>
    </row>
    <row r="42" spans="2:27" ht="3.75" customHeight="1"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387"/>
      <c r="U42" s="153"/>
      <c r="V42" s="153"/>
      <c r="W42" s="97"/>
      <c r="X42" s="97"/>
      <c r="Y42" s="97"/>
      <c r="Z42" s="97"/>
      <c r="AA42" s="97"/>
    </row>
    <row r="43" spans="2:27" s="93" customFormat="1" ht="15" customHeight="1">
      <c r="B43" s="93">
        <v>2013</v>
      </c>
      <c r="C43" s="124">
        <f>AVERAGE(C30:C41)</f>
        <v>199.52083333333334</v>
      </c>
      <c r="D43" s="124"/>
      <c r="E43" s="124"/>
      <c r="F43" s="124">
        <f>AVERAGE(F30:F41)</f>
        <v>203.92750000000001</v>
      </c>
      <c r="G43" s="153"/>
      <c r="H43" s="153"/>
      <c r="I43" s="153"/>
      <c r="J43" s="124">
        <f>AVERAGE(J30:J41)</f>
        <v>228</v>
      </c>
      <c r="K43" s="153"/>
      <c r="L43" s="153"/>
      <c r="M43" s="124">
        <f>AVERAGE(M30:M41)</f>
        <v>234</v>
      </c>
      <c r="N43" s="153"/>
      <c r="O43" s="153"/>
      <c r="P43" s="124">
        <f>AVERAGE(P30:P41)</f>
        <v>204.5</v>
      </c>
      <c r="Q43" s="153"/>
      <c r="R43" s="153"/>
      <c r="S43" s="124">
        <f>AVERAGE(S30:S41)</f>
        <v>210</v>
      </c>
      <c r="T43" s="387"/>
      <c r="U43" s="153"/>
      <c r="V43" s="153"/>
      <c r="W43" s="97"/>
      <c r="X43" s="97"/>
      <c r="Y43" s="97"/>
      <c r="Z43" s="97"/>
      <c r="AA43" s="97"/>
    </row>
    <row r="44" spans="2:27" s="93" customFormat="1" ht="15" customHeight="1">
      <c r="B44" s="93">
        <v>2012</v>
      </c>
      <c r="C44" s="153">
        <v>203.32</v>
      </c>
      <c r="D44" s="153"/>
      <c r="E44" s="153"/>
      <c r="F44" s="153">
        <v>206.56</v>
      </c>
      <c r="G44" s="153"/>
      <c r="H44" s="153"/>
      <c r="I44" s="153"/>
      <c r="J44" s="153">
        <v>223.52</v>
      </c>
      <c r="K44" s="153"/>
      <c r="L44" s="153"/>
      <c r="M44" s="153">
        <v>229.52</v>
      </c>
      <c r="N44" s="153"/>
      <c r="O44" s="153"/>
      <c r="P44" s="153">
        <v>203.27</v>
      </c>
      <c r="Q44" s="153"/>
      <c r="R44" s="153"/>
      <c r="S44" s="153">
        <v>207.88</v>
      </c>
      <c r="T44" s="387"/>
      <c r="U44" s="153"/>
      <c r="V44" s="153"/>
      <c r="W44" s="97"/>
      <c r="X44" s="97"/>
      <c r="Y44" s="97"/>
      <c r="Z44" s="97"/>
      <c r="AA44" s="97"/>
    </row>
    <row r="45" spans="2:27" ht="6" customHeight="1"/>
    <row r="46" spans="2:27" ht="42" customHeight="1">
      <c r="B46" s="91" t="s">
        <v>409</v>
      </c>
    </row>
    <row r="47" spans="2:27">
      <c r="B47" s="91" t="s">
        <v>410</v>
      </c>
    </row>
    <row r="48" spans="2:27">
      <c r="B48" s="91" t="s">
        <v>411</v>
      </c>
    </row>
    <row r="49" spans="2:2">
      <c r="B49" s="91" t="s">
        <v>412</v>
      </c>
    </row>
    <row r="50" spans="2:2">
      <c r="B50" s="91" t="s">
        <v>413</v>
      </c>
    </row>
  </sheetData>
  <mergeCells count="89">
    <mergeCell ref="C29:D29"/>
    <mergeCell ref="F29:H29"/>
    <mergeCell ref="J29:K29"/>
    <mergeCell ref="M29:N29"/>
    <mergeCell ref="P29:Q29"/>
    <mergeCell ref="S29:U29"/>
    <mergeCell ref="C25:AA25"/>
    <mergeCell ref="C26:U26"/>
    <mergeCell ref="C27:H27"/>
    <mergeCell ref="J27:U27"/>
    <mergeCell ref="C28:H28"/>
    <mergeCell ref="J28:N28"/>
    <mergeCell ref="P28:U28"/>
    <mergeCell ref="C22:F22"/>
    <mergeCell ref="H22:N22"/>
    <mergeCell ref="P22:S22"/>
    <mergeCell ref="U22:W22"/>
    <mergeCell ref="Y22:AA22"/>
    <mergeCell ref="C23:F23"/>
    <mergeCell ref="H23:N23"/>
    <mergeCell ref="P23:S23"/>
    <mergeCell ref="U23:W23"/>
    <mergeCell ref="Y23:AA23"/>
    <mergeCell ref="C19:F19"/>
    <mergeCell ref="H19:N19"/>
    <mergeCell ref="P19:S19"/>
    <mergeCell ref="U19:W19"/>
    <mergeCell ref="Y19:AA19"/>
    <mergeCell ref="C20:F20"/>
    <mergeCell ref="H20:N20"/>
    <mergeCell ref="P20:S20"/>
    <mergeCell ref="U20:W20"/>
    <mergeCell ref="Y20:AA20"/>
    <mergeCell ref="C17:F17"/>
    <mergeCell ref="H17:N17"/>
    <mergeCell ref="P17:S17"/>
    <mergeCell ref="U17:W17"/>
    <mergeCell ref="Y17:AA17"/>
    <mergeCell ref="C18:F18"/>
    <mergeCell ref="H18:N18"/>
    <mergeCell ref="P18:S18"/>
    <mergeCell ref="U18:W18"/>
    <mergeCell ref="Y18:AA18"/>
    <mergeCell ref="C15:F15"/>
    <mergeCell ref="H15:N15"/>
    <mergeCell ref="P15:S15"/>
    <mergeCell ref="U15:W15"/>
    <mergeCell ref="Y15:AA15"/>
    <mergeCell ref="C16:F16"/>
    <mergeCell ref="H16:N16"/>
    <mergeCell ref="P16:S16"/>
    <mergeCell ref="U16:W16"/>
    <mergeCell ref="Y16:AA16"/>
    <mergeCell ref="C13:F13"/>
    <mergeCell ref="H13:N13"/>
    <mergeCell ref="P13:S13"/>
    <mergeCell ref="U13:W13"/>
    <mergeCell ref="Y13:AA13"/>
    <mergeCell ref="C14:F14"/>
    <mergeCell ref="H14:N14"/>
    <mergeCell ref="P14:S14"/>
    <mergeCell ref="U14:W14"/>
    <mergeCell ref="Y14:AA14"/>
    <mergeCell ref="C11:F11"/>
    <mergeCell ref="H11:N11"/>
    <mergeCell ref="P11:S11"/>
    <mergeCell ref="U11:W11"/>
    <mergeCell ref="Y11:AA11"/>
    <mergeCell ref="C12:F12"/>
    <mergeCell ref="H12:N12"/>
    <mergeCell ref="P12:S12"/>
    <mergeCell ref="U12:W12"/>
    <mergeCell ref="Y12:AA12"/>
    <mergeCell ref="C9:F9"/>
    <mergeCell ref="H9:N9"/>
    <mergeCell ref="P9:S9"/>
    <mergeCell ref="U9:W9"/>
    <mergeCell ref="Y9:AA9"/>
    <mergeCell ref="C10:F10"/>
    <mergeCell ref="H10:N10"/>
    <mergeCell ref="P10:S10"/>
    <mergeCell ref="U10:W10"/>
    <mergeCell ref="Y10:AA10"/>
    <mergeCell ref="C7:AA7"/>
    <mergeCell ref="C8:F8"/>
    <mergeCell ref="H8:N8"/>
    <mergeCell ref="P8:S8"/>
    <mergeCell ref="U8:W8"/>
    <mergeCell ref="Y8:AA8"/>
  </mergeCells>
  <pageMargins left="0.24" right="0.24" top="0.17" bottom="0.19" header="0.17" footer="0.17"/>
  <pageSetup orientation="portrait" r:id="rId1"/>
  <headerFooter>
    <oddFooter>&amp;C&amp;"Arial,Regular"&amp;9 69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T65"/>
  <sheetViews>
    <sheetView topLeftCell="B1" zoomScaleNormal="100" zoomScaleSheetLayoutView="100" workbookViewId="0">
      <selection activeCell="T41" sqref="T41"/>
    </sheetView>
  </sheetViews>
  <sheetFormatPr defaultColWidth="9" defaultRowHeight="12"/>
  <cols>
    <col min="1" max="1" width="9" style="2"/>
    <col min="2" max="2" width="7" style="2" customWidth="1"/>
    <col min="3" max="3" width="2.625" style="2" customWidth="1"/>
    <col min="4" max="4" width="7.625" style="2" customWidth="1"/>
    <col min="5" max="5" width="2.5" style="2" customWidth="1"/>
    <col min="6" max="6" width="1.25" style="2" customWidth="1"/>
    <col min="7" max="7" width="9.25" style="2" customWidth="1"/>
    <col min="8" max="8" width="6.625" style="2" customWidth="1"/>
    <col min="9" max="9" width="2.25" style="2" customWidth="1"/>
    <col min="10" max="10" width="7.625" style="2" customWidth="1"/>
    <col min="11" max="11" width="2.5" style="2" customWidth="1"/>
    <col min="12" max="12" width="1.25" style="2" customWidth="1"/>
    <col min="13" max="13" width="9.25" style="2" customWidth="1"/>
    <col min="14" max="14" width="6.625" style="2" customWidth="1"/>
    <col min="15" max="15" width="2.25" style="2" customWidth="1"/>
    <col min="16" max="16" width="7.625" style="2" customWidth="1"/>
    <col min="17" max="17" width="2.5" style="2" customWidth="1"/>
    <col min="18" max="18" width="1.25" style="2" customWidth="1"/>
    <col min="19" max="19" width="9.25" style="2" customWidth="1"/>
    <col min="20" max="20" width="6.625" style="2" customWidth="1"/>
    <col min="21" max="16384" width="9" style="2"/>
  </cols>
  <sheetData>
    <row r="2" spans="2:20">
      <c r="D2" s="2" t="s">
        <v>47</v>
      </c>
    </row>
    <row r="3" spans="2:20">
      <c r="D3" s="2" t="s">
        <v>48</v>
      </c>
    </row>
    <row r="4" spans="2:20">
      <c r="D4" s="2" t="s">
        <v>49</v>
      </c>
    </row>
    <row r="5" spans="2:20" ht="3.75" customHeight="1"/>
    <row r="6" spans="2:20" ht="14.25" customHeight="1">
      <c r="D6" s="26" t="s">
        <v>50</v>
      </c>
      <c r="E6" s="26"/>
      <c r="F6" s="26"/>
      <c r="G6" s="26"/>
      <c r="H6" s="26"/>
      <c r="I6" s="27"/>
      <c r="J6" s="26" t="s">
        <v>51</v>
      </c>
      <c r="K6" s="26"/>
      <c r="L6" s="26"/>
      <c r="M6" s="26"/>
      <c r="N6" s="26"/>
      <c r="O6" s="28"/>
      <c r="P6" s="26" t="s">
        <v>52</v>
      </c>
      <c r="Q6" s="26"/>
      <c r="R6" s="26"/>
      <c r="S6" s="26"/>
      <c r="T6" s="26"/>
    </row>
    <row r="7" spans="2:20" ht="6" customHeight="1">
      <c r="D7" s="29"/>
      <c r="E7" s="29"/>
      <c r="F7" s="29"/>
      <c r="G7" s="29"/>
      <c r="H7" s="29"/>
      <c r="I7" s="3"/>
      <c r="J7" s="29"/>
      <c r="K7" s="29"/>
      <c r="L7" s="29"/>
      <c r="M7" s="29"/>
      <c r="N7" s="29"/>
      <c r="P7" s="29"/>
      <c r="Q7" s="29"/>
      <c r="R7" s="29"/>
      <c r="S7" s="29"/>
      <c r="T7" s="29"/>
    </row>
    <row r="8" spans="2:20" ht="24.75" customHeight="1">
      <c r="B8" s="10"/>
      <c r="C8" s="10"/>
      <c r="D8" s="30" t="s">
        <v>53</v>
      </c>
      <c r="E8" s="30"/>
      <c r="F8"/>
      <c r="G8" s="30" t="s">
        <v>54</v>
      </c>
      <c r="H8" s="30"/>
      <c r="I8" s="10"/>
      <c r="J8" s="30" t="s">
        <v>53</v>
      </c>
      <c r="K8" s="30"/>
      <c r="L8"/>
      <c r="M8" s="30" t="s">
        <v>54</v>
      </c>
      <c r="N8" s="30"/>
      <c r="O8" s="10"/>
      <c r="P8" s="30" t="s">
        <v>53</v>
      </c>
      <c r="Q8" s="30"/>
      <c r="R8"/>
      <c r="S8" s="30" t="s">
        <v>54</v>
      </c>
      <c r="T8" s="30"/>
    </row>
    <row r="9" spans="2:20" ht="3" customHeight="1">
      <c r="D9" s="3"/>
      <c r="E9" s="3"/>
      <c r="F9" s="3"/>
      <c r="G9" s="3"/>
      <c r="H9" s="3"/>
      <c r="I9" s="3"/>
      <c r="J9" s="3"/>
      <c r="L9" s="3"/>
      <c r="P9" s="3"/>
      <c r="R9" s="3"/>
    </row>
    <row r="10" spans="2:20">
      <c r="B10" s="4">
        <v>41281</v>
      </c>
      <c r="C10" s="4"/>
      <c r="D10" s="12">
        <v>1085.0999999999999</v>
      </c>
      <c r="E10" s="12"/>
      <c r="F10" s="12"/>
      <c r="G10" s="12">
        <v>2.4</v>
      </c>
      <c r="H10" s="12"/>
      <c r="I10" s="12"/>
      <c r="J10" s="12">
        <v>302</v>
      </c>
      <c r="K10" s="12"/>
      <c r="L10" s="12"/>
      <c r="M10" s="12">
        <v>4.8</v>
      </c>
      <c r="N10" s="12"/>
      <c r="O10" s="12"/>
      <c r="P10" s="12">
        <v>1387.1</v>
      </c>
      <c r="Q10" s="12"/>
      <c r="R10" s="12"/>
      <c r="S10" s="12">
        <v>2.9</v>
      </c>
      <c r="T10" s="12"/>
    </row>
    <row r="11" spans="2:20">
      <c r="B11" s="4">
        <f t="shared" ref="B11:B17" si="0">B10+7</f>
        <v>41288</v>
      </c>
      <c r="C11" s="4"/>
      <c r="D11" s="12">
        <v>955.2</v>
      </c>
      <c r="E11" s="12"/>
      <c r="F11" s="12"/>
      <c r="G11" s="12">
        <v>-12</v>
      </c>
      <c r="H11" s="12"/>
      <c r="I11" s="12"/>
      <c r="J11" s="12">
        <v>288.2</v>
      </c>
      <c r="K11" s="12"/>
      <c r="L11" s="12"/>
      <c r="M11" s="12">
        <v>-4.5999999999999996</v>
      </c>
      <c r="N11" s="12"/>
      <c r="O11" s="12"/>
      <c r="P11" s="12">
        <v>1243.4000000000001</v>
      </c>
      <c r="Q11" s="12"/>
      <c r="R11" s="12"/>
      <c r="S11" s="12">
        <v>-10.4</v>
      </c>
      <c r="T11" s="12"/>
    </row>
    <row r="12" spans="2:20">
      <c r="B12" s="4">
        <f t="shared" si="0"/>
        <v>41295</v>
      </c>
      <c r="C12" s="4"/>
      <c r="D12" s="12">
        <v>915.8</v>
      </c>
      <c r="E12" s="12"/>
      <c r="F12" s="12"/>
      <c r="G12" s="12">
        <v>-4.0999999999999996</v>
      </c>
      <c r="H12" s="12"/>
      <c r="I12" s="12"/>
      <c r="J12" s="12">
        <v>279.89999999999998</v>
      </c>
      <c r="K12" s="12"/>
      <c r="L12" s="12"/>
      <c r="M12" s="12">
        <v>-2.9</v>
      </c>
      <c r="N12" s="12"/>
      <c r="O12" s="12"/>
      <c r="P12" s="12">
        <v>1195.7</v>
      </c>
      <c r="Q12" s="12"/>
      <c r="R12" s="12"/>
      <c r="S12" s="12">
        <v>-3.8</v>
      </c>
      <c r="T12" s="12"/>
    </row>
    <row r="13" spans="2:20">
      <c r="B13" s="4">
        <f t="shared" si="0"/>
        <v>41302</v>
      </c>
      <c r="C13" s="4"/>
      <c r="D13" s="12">
        <v>984</v>
      </c>
      <c r="E13" s="12"/>
      <c r="F13" s="12"/>
      <c r="G13" s="12">
        <v>7.4</v>
      </c>
      <c r="H13" s="12"/>
      <c r="I13" s="12"/>
      <c r="J13" s="12">
        <v>252.6</v>
      </c>
      <c r="K13" s="12"/>
      <c r="L13" s="12"/>
      <c r="M13" s="12">
        <v>-9.8000000000000007</v>
      </c>
      <c r="N13" s="12"/>
      <c r="O13" s="12"/>
      <c r="P13" s="12">
        <v>1236.5999999999999</v>
      </c>
      <c r="Q13" s="12"/>
      <c r="R13" s="12"/>
      <c r="S13" s="12">
        <v>3.4</v>
      </c>
      <c r="T13" s="12"/>
    </row>
    <row r="14" spans="2:20">
      <c r="B14" s="4">
        <f t="shared" si="0"/>
        <v>41309</v>
      </c>
      <c r="C14" s="4"/>
      <c r="D14" s="12">
        <v>1051.0999999999999</v>
      </c>
      <c r="E14" s="12"/>
      <c r="F14" s="12"/>
      <c r="G14" s="12">
        <v>6.8</v>
      </c>
      <c r="H14" s="12"/>
      <c r="I14" s="12"/>
      <c r="J14" s="12">
        <v>251.6</v>
      </c>
      <c r="K14" s="12"/>
      <c r="L14" s="12"/>
      <c r="M14" s="12">
        <v>-0.4</v>
      </c>
      <c r="N14" s="12"/>
      <c r="O14" s="12"/>
      <c r="P14" s="12">
        <v>1302.7</v>
      </c>
      <c r="Q14" s="12"/>
      <c r="R14" s="12"/>
      <c r="S14" s="12">
        <v>5.3</v>
      </c>
      <c r="T14" s="12"/>
    </row>
    <row r="15" spans="2:20">
      <c r="B15" s="4">
        <f t="shared" si="0"/>
        <v>41316</v>
      </c>
      <c r="C15" s="4"/>
      <c r="D15" s="12">
        <v>1133.8</v>
      </c>
      <c r="E15" s="12"/>
      <c r="F15" s="12"/>
      <c r="G15" s="12">
        <v>7.9</v>
      </c>
      <c r="H15" s="12"/>
      <c r="I15" s="12"/>
      <c r="J15" s="12">
        <v>258.10000000000002</v>
      </c>
      <c r="K15" s="12"/>
      <c r="L15" s="12"/>
      <c r="M15" s="12">
        <v>2.6</v>
      </c>
      <c r="N15" s="12"/>
      <c r="O15" s="12"/>
      <c r="P15" s="12">
        <v>1391.9</v>
      </c>
      <c r="Q15" s="12"/>
      <c r="R15" s="12"/>
      <c r="S15" s="12">
        <v>6.8</v>
      </c>
      <c r="T15" s="12"/>
    </row>
    <row r="16" spans="2:20">
      <c r="B16" s="4">
        <f t="shared" si="0"/>
        <v>41323</v>
      </c>
      <c r="C16" s="4"/>
      <c r="D16" s="12">
        <v>1110.2</v>
      </c>
      <c r="E16" s="12"/>
      <c r="F16" s="12"/>
      <c r="G16" s="12">
        <v>-2.1</v>
      </c>
      <c r="H16" s="12"/>
      <c r="I16" s="12"/>
      <c r="J16" s="12">
        <v>265.2</v>
      </c>
      <c r="K16" s="12"/>
      <c r="L16" s="12"/>
      <c r="M16" s="12">
        <v>2.8</v>
      </c>
      <c r="N16" s="12"/>
      <c r="O16" s="12"/>
      <c r="P16" s="12">
        <v>1375.4</v>
      </c>
      <c r="Q16" s="12"/>
      <c r="R16" s="12"/>
      <c r="S16" s="12">
        <v>-1.2</v>
      </c>
      <c r="T16" s="12"/>
    </row>
    <row r="17" spans="2:20">
      <c r="B17" s="4">
        <f t="shared" si="0"/>
        <v>41330</v>
      </c>
      <c r="C17" s="4"/>
      <c r="D17" s="12">
        <v>1150.3</v>
      </c>
      <c r="E17" s="12"/>
      <c r="F17" s="12"/>
      <c r="G17" s="12">
        <v>3.6</v>
      </c>
      <c r="H17" s="12"/>
      <c r="I17" s="12"/>
      <c r="J17" s="12">
        <v>257</v>
      </c>
      <c r="K17" s="12"/>
      <c r="L17" s="12"/>
      <c r="M17" s="12">
        <v>-3.1</v>
      </c>
      <c r="N17" s="12"/>
      <c r="O17" s="12"/>
      <c r="P17" s="12">
        <v>1407.3</v>
      </c>
      <c r="Q17" s="12"/>
      <c r="R17" s="12"/>
      <c r="S17" s="12">
        <v>2.2999999999999998</v>
      </c>
      <c r="T17" s="12"/>
    </row>
    <row r="18" spans="2:20">
      <c r="B18" s="4">
        <f>B17+7</f>
        <v>41337</v>
      </c>
      <c r="C18" s="4"/>
      <c r="D18" s="12">
        <v>1158.5999999999999</v>
      </c>
      <c r="E18" s="12"/>
      <c r="F18" s="12"/>
      <c r="G18" s="12">
        <v>0.7</v>
      </c>
      <c r="H18" s="12"/>
      <c r="I18" s="12"/>
      <c r="J18" s="12">
        <v>262.60000000000002</v>
      </c>
      <c r="K18" s="12"/>
      <c r="L18" s="12"/>
      <c r="M18" s="12">
        <v>2.2000000000000002</v>
      </c>
      <c r="N18" s="12"/>
      <c r="O18" s="12"/>
      <c r="P18" s="12">
        <v>1421.2</v>
      </c>
      <c r="Q18" s="12"/>
      <c r="R18" s="12"/>
      <c r="S18" s="12">
        <v>1</v>
      </c>
      <c r="T18" s="12"/>
    </row>
    <row r="19" spans="2:20">
      <c r="B19" s="4">
        <f t="shared" ref="B19:B61" si="1">B18+7</f>
        <v>41344</v>
      </c>
      <c r="C19" s="4"/>
      <c r="D19" s="12">
        <v>1192.7</v>
      </c>
      <c r="E19" s="12"/>
      <c r="F19" s="12"/>
      <c r="G19" s="12">
        <v>2.9</v>
      </c>
      <c r="H19" s="12"/>
      <c r="I19" s="12"/>
      <c r="J19" s="12">
        <v>252.3</v>
      </c>
      <c r="K19" s="12"/>
      <c r="L19" s="12"/>
      <c r="M19" s="12">
        <v>-3.9</v>
      </c>
      <c r="N19" s="12"/>
      <c r="O19" s="12"/>
      <c r="P19" s="12">
        <v>1445</v>
      </c>
      <c r="Q19" s="12"/>
      <c r="R19" s="12"/>
      <c r="S19" s="12">
        <v>1.7</v>
      </c>
      <c r="T19" s="12"/>
    </row>
    <row r="20" spans="2:20">
      <c r="B20" s="4">
        <f t="shared" si="1"/>
        <v>41351</v>
      </c>
      <c r="C20" s="4"/>
      <c r="D20" s="12">
        <v>1127.9000000000001</v>
      </c>
      <c r="E20" s="12"/>
      <c r="F20" s="12"/>
      <c r="G20" s="12">
        <v>-5.4</v>
      </c>
      <c r="H20" s="12"/>
      <c r="I20" s="12"/>
      <c r="J20" s="12">
        <v>249.3</v>
      </c>
      <c r="K20" s="12"/>
      <c r="L20" s="12"/>
      <c r="M20" s="12">
        <v>-1.2</v>
      </c>
      <c r="N20" s="12"/>
      <c r="O20" s="12"/>
      <c r="P20" s="12">
        <v>1377.2</v>
      </c>
      <c r="Q20" s="12"/>
      <c r="R20" s="12"/>
      <c r="S20" s="12">
        <v>-4.7</v>
      </c>
      <c r="T20" s="12"/>
    </row>
    <row r="21" spans="2:20">
      <c r="B21" s="4">
        <f t="shared" si="1"/>
        <v>41358</v>
      </c>
      <c r="C21" s="4"/>
      <c r="D21" s="12">
        <v>985.7</v>
      </c>
      <c r="E21" s="12"/>
      <c r="F21" s="12"/>
      <c r="G21" s="12">
        <v>-12.6</v>
      </c>
      <c r="H21" s="12"/>
      <c r="I21" s="12"/>
      <c r="J21" s="12">
        <v>227.3</v>
      </c>
      <c r="K21" s="12"/>
      <c r="L21" s="12"/>
      <c r="M21" s="12">
        <v>-8.8000000000000007</v>
      </c>
      <c r="N21" s="12"/>
      <c r="O21" s="12"/>
      <c r="P21" s="12">
        <v>1213</v>
      </c>
      <c r="Q21" s="12"/>
      <c r="R21" s="12"/>
      <c r="S21" s="12">
        <v>-11.9</v>
      </c>
      <c r="T21" s="12"/>
    </row>
    <row r="22" spans="2:20">
      <c r="B22" s="4">
        <f t="shared" si="1"/>
        <v>41365</v>
      </c>
      <c r="C22" s="4"/>
      <c r="D22" s="12">
        <v>923.1</v>
      </c>
      <c r="E22" s="12"/>
      <c r="F22" s="12"/>
      <c r="G22" s="12">
        <v>-6.3</v>
      </c>
      <c r="H22" s="12"/>
      <c r="I22" s="12"/>
      <c r="J22" s="12">
        <v>226.5</v>
      </c>
      <c r="K22" s="12"/>
      <c r="L22" s="12"/>
      <c r="M22" s="12">
        <v>-0.4</v>
      </c>
      <c r="N22" s="12"/>
      <c r="O22" s="12"/>
      <c r="P22" s="12">
        <v>1149.5999999999999</v>
      </c>
      <c r="Q22" s="12"/>
      <c r="R22" s="12"/>
      <c r="S22" s="12">
        <v>-5.2</v>
      </c>
      <c r="T22" s="12"/>
    </row>
    <row r="23" spans="2:20">
      <c r="B23" s="4">
        <f t="shared" si="1"/>
        <v>41372</v>
      </c>
      <c r="C23" s="4"/>
      <c r="D23" s="12">
        <v>1063.9000000000001</v>
      </c>
      <c r="E23" s="12"/>
      <c r="F23" s="12"/>
      <c r="G23" s="12">
        <v>15.3</v>
      </c>
      <c r="H23" s="12"/>
      <c r="I23" s="12"/>
      <c r="J23" s="12">
        <v>257.39999999999998</v>
      </c>
      <c r="K23" s="12"/>
      <c r="L23" s="12"/>
      <c r="M23" s="12">
        <v>13.6</v>
      </c>
      <c r="N23" s="12"/>
      <c r="O23" s="12"/>
      <c r="P23" s="12">
        <v>1321.3</v>
      </c>
      <c r="Q23" s="12"/>
      <c r="R23" s="12"/>
      <c r="S23" s="12">
        <v>14.9</v>
      </c>
      <c r="T23" s="12"/>
    </row>
    <row r="24" spans="2:20">
      <c r="B24" s="4">
        <f t="shared" si="1"/>
        <v>41379</v>
      </c>
      <c r="C24" s="4"/>
      <c r="D24" s="12">
        <v>1122.5999999999999</v>
      </c>
      <c r="E24" s="12"/>
      <c r="F24" s="12"/>
      <c r="G24" s="12">
        <v>5.5</v>
      </c>
      <c r="H24" s="12"/>
      <c r="I24" s="12"/>
      <c r="J24" s="12">
        <v>261.3</v>
      </c>
      <c r="K24" s="12"/>
      <c r="L24" s="12"/>
      <c r="M24" s="12">
        <v>1.5</v>
      </c>
      <c r="N24" s="12"/>
      <c r="O24" s="12"/>
      <c r="P24" s="12">
        <v>1383.9</v>
      </c>
      <c r="Q24" s="12"/>
      <c r="R24" s="12"/>
      <c r="S24" s="12">
        <v>4.7</v>
      </c>
      <c r="T24" s="12"/>
    </row>
    <row r="25" spans="2:20">
      <c r="B25" s="4">
        <f t="shared" si="1"/>
        <v>41386</v>
      </c>
      <c r="C25" s="4"/>
      <c r="D25" s="12">
        <v>1073.7</v>
      </c>
      <c r="E25" s="12"/>
      <c r="F25" s="12"/>
      <c r="G25" s="12">
        <v>-4.4000000000000004</v>
      </c>
      <c r="H25" s="12"/>
      <c r="I25" s="12"/>
      <c r="J25" s="12">
        <v>268.2</v>
      </c>
      <c r="K25" s="12"/>
      <c r="L25" s="12"/>
      <c r="M25" s="12">
        <v>2.6</v>
      </c>
      <c r="N25" s="12"/>
      <c r="O25" s="12"/>
      <c r="P25" s="12">
        <v>1341.9</v>
      </c>
      <c r="Q25" s="12"/>
      <c r="R25" s="12"/>
      <c r="S25" s="12">
        <v>-3</v>
      </c>
      <c r="T25" s="12"/>
    </row>
    <row r="26" spans="2:20">
      <c r="B26" s="4">
        <f t="shared" si="1"/>
        <v>41393</v>
      </c>
      <c r="C26" s="4"/>
      <c r="D26" s="12">
        <v>1053</v>
      </c>
      <c r="E26" s="12"/>
      <c r="F26" s="12"/>
      <c r="G26" s="12">
        <v>-1.9</v>
      </c>
      <c r="H26" s="12"/>
      <c r="I26" s="12"/>
      <c r="J26" s="12">
        <v>253.5</v>
      </c>
      <c r="K26" s="12"/>
      <c r="L26" s="12"/>
      <c r="M26" s="12">
        <v>-5.5</v>
      </c>
      <c r="N26" s="12"/>
      <c r="O26" s="12"/>
      <c r="P26" s="12">
        <v>1306.5</v>
      </c>
      <c r="Q26" s="12"/>
      <c r="R26" s="12"/>
      <c r="S26" s="12">
        <v>-2.6</v>
      </c>
      <c r="T26" s="12"/>
    </row>
    <row r="27" spans="2:20">
      <c r="B27" s="4">
        <f t="shared" si="1"/>
        <v>41400</v>
      </c>
      <c r="C27" s="4"/>
      <c r="D27" s="12">
        <v>1006.6</v>
      </c>
      <c r="E27" s="12"/>
      <c r="F27" s="12"/>
      <c r="G27" s="12">
        <v>-4.4000000000000004</v>
      </c>
      <c r="H27" s="12"/>
      <c r="I27" s="12"/>
      <c r="J27" s="12">
        <v>237.2</v>
      </c>
      <c r="K27" s="12"/>
      <c r="L27" s="12"/>
      <c r="M27" s="12">
        <v>-6.4</v>
      </c>
      <c r="N27" s="12"/>
      <c r="O27" s="12"/>
      <c r="P27" s="12">
        <v>1243.8</v>
      </c>
      <c r="Q27" s="12"/>
      <c r="R27" s="12"/>
      <c r="S27" s="12">
        <v>-4.8</v>
      </c>
      <c r="T27" s="12"/>
    </row>
    <row r="28" spans="2:20">
      <c r="B28" s="4">
        <f t="shared" si="1"/>
        <v>41407</v>
      </c>
      <c r="C28" s="4"/>
      <c r="D28" s="12">
        <v>938.5</v>
      </c>
      <c r="E28" s="12"/>
      <c r="F28" s="12"/>
      <c r="G28" s="12">
        <v>-6.8</v>
      </c>
      <c r="H28" s="12"/>
      <c r="I28" s="12"/>
      <c r="J28" s="12">
        <v>239.7</v>
      </c>
      <c r="K28" s="12"/>
      <c r="L28" s="12"/>
      <c r="M28" s="12">
        <v>1.1000000000000001</v>
      </c>
      <c r="N28" s="12"/>
      <c r="O28" s="12"/>
      <c r="P28" s="12">
        <v>1178.2</v>
      </c>
      <c r="Q28" s="12"/>
      <c r="R28" s="12"/>
      <c r="S28" s="12">
        <v>-5.3</v>
      </c>
      <c r="T28" s="12"/>
    </row>
    <row r="29" spans="2:20">
      <c r="B29" s="4">
        <f t="shared" si="1"/>
        <v>41414</v>
      </c>
      <c r="C29" s="4"/>
      <c r="D29" s="12">
        <v>1009.8</v>
      </c>
      <c r="E29" s="12"/>
      <c r="F29" s="12"/>
      <c r="G29" s="12">
        <v>7.6</v>
      </c>
      <c r="H29" s="12"/>
      <c r="I29" s="12"/>
      <c r="J29" s="12">
        <v>227.7</v>
      </c>
      <c r="K29" s="12"/>
      <c r="L29" s="12"/>
      <c r="M29" s="12">
        <v>-5</v>
      </c>
      <c r="N29" s="12"/>
      <c r="O29" s="12"/>
      <c r="P29" s="12">
        <v>1237.5</v>
      </c>
      <c r="Q29" s="12"/>
      <c r="R29" s="12"/>
      <c r="S29" s="12">
        <v>5</v>
      </c>
      <c r="T29" s="12"/>
    </row>
    <row r="30" spans="2:20">
      <c r="B30" s="4">
        <f t="shared" si="1"/>
        <v>41421</v>
      </c>
      <c r="C30" s="4"/>
      <c r="D30" s="12">
        <v>1126.2</v>
      </c>
      <c r="E30" s="12"/>
      <c r="F30" s="12"/>
      <c r="G30" s="12">
        <v>11.5</v>
      </c>
      <c r="H30" s="12"/>
      <c r="I30" s="12"/>
      <c r="J30" s="12">
        <v>244.3</v>
      </c>
      <c r="K30" s="12"/>
      <c r="L30" s="12"/>
      <c r="M30" s="12">
        <v>7.3</v>
      </c>
      <c r="N30" s="12"/>
      <c r="O30" s="12"/>
      <c r="P30" s="12">
        <v>1370.5</v>
      </c>
      <c r="Q30" s="12"/>
      <c r="R30" s="12"/>
      <c r="S30" s="12">
        <v>10.7</v>
      </c>
      <c r="T30" s="12"/>
    </row>
    <row r="31" spans="2:20">
      <c r="B31" s="4">
        <f t="shared" si="1"/>
        <v>41428</v>
      </c>
      <c r="C31" s="4"/>
      <c r="D31" s="12">
        <v>1141.4000000000001</v>
      </c>
      <c r="E31" s="12"/>
      <c r="F31" s="12"/>
      <c r="G31" s="12">
        <v>1.4</v>
      </c>
      <c r="H31" s="12"/>
      <c r="I31" s="12"/>
      <c r="J31" s="12">
        <v>259.89999999999998</v>
      </c>
      <c r="K31" s="12"/>
      <c r="L31" s="12"/>
      <c r="M31" s="12">
        <v>6.4</v>
      </c>
      <c r="N31" s="12"/>
      <c r="O31" s="12"/>
      <c r="P31" s="12">
        <v>1401.3</v>
      </c>
      <c r="Q31" s="12"/>
      <c r="R31" s="12"/>
      <c r="S31" s="12">
        <v>2.2000000000000002</v>
      </c>
      <c r="T31" s="12"/>
    </row>
    <row r="32" spans="2:20">
      <c r="B32" s="4">
        <f t="shared" si="1"/>
        <v>41435</v>
      </c>
      <c r="C32" s="4"/>
      <c r="D32" s="12">
        <v>1113</v>
      </c>
      <c r="E32" s="12"/>
      <c r="F32" s="12"/>
      <c r="G32" s="12">
        <v>-2.5</v>
      </c>
      <c r="H32" s="12"/>
      <c r="I32" s="12"/>
      <c r="J32" s="12">
        <v>278.2</v>
      </c>
      <c r="K32" s="12"/>
      <c r="L32" s="12"/>
      <c r="M32" s="12">
        <v>7</v>
      </c>
      <c r="N32" s="12"/>
      <c r="O32" s="12"/>
      <c r="P32" s="12">
        <v>1391.2</v>
      </c>
      <c r="Q32" s="12"/>
      <c r="R32" s="12"/>
      <c r="S32" s="12">
        <v>-0.7</v>
      </c>
      <c r="T32" s="12"/>
    </row>
    <row r="33" spans="2:20">
      <c r="B33" s="4">
        <f t="shared" si="1"/>
        <v>41442</v>
      </c>
      <c r="C33" s="4"/>
      <c r="D33" s="12">
        <v>991.2</v>
      </c>
      <c r="E33" s="12"/>
      <c r="F33" s="12"/>
      <c r="G33" s="12">
        <v>-10.9</v>
      </c>
      <c r="H33" s="12"/>
      <c r="I33" s="12"/>
      <c r="J33" s="12">
        <v>301.7</v>
      </c>
      <c r="K33" s="12"/>
      <c r="L33" s="12"/>
      <c r="M33" s="12">
        <v>8.4</v>
      </c>
      <c r="N33" s="12"/>
      <c r="O33" s="12"/>
      <c r="P33" s="12">
        <v>1292.9000000000001</v>
      </c>
      <c r="Q33" s="12"/>
      <c r="R33" s="12"/>
      <c r="S33" s="12">
        <v>-7.1</v>
      </c>
      <c r="T33" s="12"/>
    </row>
    <row r="34" spans="2:20">
      <c r="B34" s="4">
        <f t="shared" si="1"/>
        <v>41449</v>
      </c>
      <c r="C34" s="4"/>
      <c r="D34" s="12">
        <v>933.2</v>
      </c>
      <c r="E34" s="12"/>
      <c r="F34" s="12"/>
      <c r="G34" s="12">
        <v>-5.8</v>
      </c>
      <c r="H34" s="12"/>
      <c r="I34" s="12"/>
      <c r="J34" s="12">
        <v>301</v>
      </c>
      <c r="K34" s="12"/>
      <c r="L34" s="12"/>
      <c r="M34" s="12">
        <v>-0.2</v>
      </c>
      <c r="N34" s="12"/>
      <c r="O34" s="12"/>
      <c r="P34" s="12">
        <v>1234.2</v>
      </c>
      <c r="Q34" s="12"/>
      <c r="R34" s="12"/>
      <c r="S34" s="12">
        <v>-4.5</v>
      </c>
      <c r="T34" s="12"/>
    </row>
    <row r="35" spans="2:20">
      <c r="B35" s="4">
        <f t="shared" si="1"/>
        <v>41456</v>
      </c>
      <c r="C35" s="4"/>
      <c r="D35" s="12">
        <v>974.3</v>
      </c>
      <c r="E35" s="12"/>
      <c r="F35" s="12"/>
      <c r="G35" s="12">
        <v>4.4000000000000004</v>
      </c>
      <c r="H35" s="12"/>
      <c r="I35" s="12"/>
      <c r="J35" s="12">
        <v>274.89999999999998</v>
      </c>
      <c r="K35" s="12"/>
      <c r="L35" s="12"/>
      <c r="M35" s="12">
        <v>-8.6999999999999993</v>
      </c>
      <c r="N35" s="12"/>
      <c r="O35" s="12"/>
      <c r="P35" s="12">
        <v>1249.2</v>
      </c>
      <c r="Q35" s="12"/>
      <c r="R35" s="12"/>
      <c r="S35" s="12">
        <v>1.2</v>
      </c>
      <c r="T35" s="12"/>
    </row>
    <row r="36" spans="2:20">
      <c r="B36" s="4">
        <f t="shared" si="1"/>
        <v>41463</v>
      </c>
      <c r="C36" s="4"/>
      <c r="D36" s="12">
        <v>1013.2</v>
      </c>
      <c r="E36" s="12"/>
      <c r="F36" s="12"/>
      <c r="G36" s="12">
        <v>4</v>
      </c>
      <c r="H36" s="12"/>
      <c r="I36" s="12"/>
      <c r="J36" s="12">
        <v>280.10000000000002</v>
      </c>
      <c r="K36" s="12"/>
      <c r="L36" s="12"/>
      <c r="M36" s="12">
        <v>1.9</v>
      </c>
      <c r="N36" s="12"/>
      <c r="O36" s="12"/>
      <c r="P36" s="12">
        <v>1293.3</v>
      </c>
      <c r="Q36" s="12"/>
      <c r="R36" s="12"/>
      <c r="S36" s="12">
        <v>3.5</v>
      </c>
      <c r="T36" s="12"/>
    </row>
    <row r="37" spans="2:20">
      <c r="B37" s="4">
        <f t="shared" si="1"/>
        <v>41470</v>
      </c>
      <c r="C37" s="4"/>
      <c r="D37" s="12">
        <v>1020</v>
      </c>
      <c r="E37" s="12"/>
      <c r="F37" s="12"/>
      <c r="G37" s="12">
        <v>0.7</v>
      </c>
      <c r="H37" s="12"/>
      <c r="I37" s="12"/>
      <c r="J37" s="12">
        <v>272.10000000000002</v>
      </c>
      <c r="K37" s="12"/>
      <c r="L37" s="12"/>
      <c r="M37" s="12">
        <v>-2.9</v>
      </c>
      <c r="N37" s="12"/>
      <c r="O37" s="12"/>
      <c r="P37" s="12">
        <v>1292.0999999999999</v>
      </c>
      <c r="Q37" s="12"/>
      <c r="R37" s="12"/>
      <c r="S37" s="12">
        <v>-0.1</v>
      </c>
      <c r="T37" s="12"/>
    </row>
    <row r="38" spans="2:20">
      <c r="B38" s="4">
        <f t="shared" si="1"/>
        <v>41477</v>
      </c>
      <c r="C38" s="4"/>
      <c r="D38" s="12">
        <v>1058.4000000000001</v>
      </c>
      <c r="E38" s="12"/>
      <c r="F38" s="12"/>
      <c r="G38" s="12">
        <v>3.8</v>
      </c>
      <c r="H38" s="12"/>
      <c r="I38" s="12"/>
      <c r="J38" s="12">
        <v>272.2</v>
      </c>
      <c r="K38" s="12"/>
      <c r="L38" s="12"/>
      <c r="M38" s="12">
        <v>0</v>
      </c>
      <c r="N38" s="12"/>
      <c r="O38" s="12"/>
      <c r="P38" s="12">
        <v>1330.6</v>
      </c>
      <c r="Q38" s="12"/>
      <c r="R38" s="12"/>
      <c r="S38" s="12">
        <v>3</v>
      </c>
      <c r="T38" s="12"/>
    </row>
    <row r="39" spans="2:20">
      <c r="B39" s="4">
        <f t="shared" si="1"/>
        <v>41484</v>
      </c>
      <c r="C39" s="4"/>
      <c r="D39" s="12">
        <v>1099.3</v>
      </c>
      <c r="E39" s="12"/>
      <c r="F39" s="12"/>
      <c r="G39" s="12">
        <v>3.9</v>
      </c>
      <c r="H39" s="12"/>
      <c r="I39" s="12"/>
      <c r="J39" s="12">
        <v>280.7</v>
      </c>
      <c r="K39" s="12"/>
      <c r="L39" s="12"/>
      <c r="M39" s="12">
        <v>3.1</v>
      </c>
      <c r="N39" s="12"/>
      <c r="O39" s="12"/>
      <c r="P39" s="12">
        <v>1380</v>
      </c>
      <c r="Q39" s="12"/>
      <c r="R39" s="12"/>
      <c r="S39" s="12">
        <v>3.7</v>
      </c>
      <c r="T39" s="12"/>
    </row>
    <row r="40" spans="2:20">
      <c r="B40" s="4">
        <f t="shared" si="1"/>
        <v>41491</v>
      </c>
      <c r="C40" s="4"/>
      <c r="D40" s="12">
        <v>1075.5</v>
      </c>
      <c r="E40" s="12"/>
      <c r="F40" s="12"/>
      <c r="G40" s="12">
        <v>-2.2000000000000002</v>
      </c>
      <c r="H40" s="12"/>
      <c r="I40" s="12"/>
      <c r="J40" s="12">
        <v>271.7</v>
      </c>
      <c r="K40" s="12"/>
      <c r="L40" s="12"/>
      <c r="M40" s="12">
        <v>-3.2</v>
      </c>
      <c r="N40" s="12"/>
      <c r="O40" s="12"/>
      <c r="P40" s="12">
        <v>1347.2</v>
      </c>
      <c r="Q40" s="12"/>
      <c r="R40" s="12"/>
      <c r="S40" s="12">
        <v>-2.4</v>
      </c>
      <c r="T40" s="12"/>
    </row>
    <row r="41" spans="2:20">
      <c r="B41" s="4">
        <f t="shared" si="1"/>
        <v>41498</v>
      </c>
      <c r="C41" s="4"/>
      <c r="D41" s="12">
        <v>1040.9000000000001</v>
      </c>
      <c r="E41" s="12"/>
      <c r="F41" s="12"/>
      <c r="G41" s="12">
        <v>-3.2</v>
      </c>
      <c r="H41" s="12"/>
      <c r="I41" s="12"/>
      <c r="J41" s="12">
        <v>279.89999999999998</v>
      </c>
      <c r="K41" s="12"/>
      <c r="L41" s="12"/>
      <c r="M41" s="12">
        <v>3</v>
      </c>
      <c r="N41" s="12"/>
      <c r="O41" s="12"/>
      <c r="P41" s="12">
        <v>1320.8</v>
      </c>
      <c r="Q41" s="12"/>
      <c r="R41" s="12"/>
      <c r="S41" s="12">
        <v>-2</v>
      </c>
      <c r="T41" s="12"/>
    </row>
    <row r="42" spans="2:20">
      <c r="B42" s="4">
        <f t="shared" si="1"/>
        <v>41505</v>
      </c>
      <c r="C42" s="4"/>
      <c r="D42" s="31">
        <v>1002.1</v>
      </c>
      <c r="E42" s="12"/>
      <c r="F42" s="12"/>
      <c r="G42" s="12">
        <v>-3.7</v>
      </c>
      <c r="H42" s="12"/>
      <c r="I42" s="12"/>
      <c r="J42" s="12">
        <v>259.2</v>
      </c>
      <c r="K42" s="12"/>
      <c r="L42" s="12"/>
      <c r="M42" s="12">
        <v>-7.4</v>
      </c>
      <c r="N42" s="12"/>
      <c r="O42" s="12"/>
      <c r="P42" s="12">
        <v>1261.3</v>
      </c>
      <c r="Q42" s="12"/>
      <c r="R42" s="12"/>
      <c r="S42" s="12">
        <v>-4.5</v>
      </c>
      <c r="T42" s="12"/>
    </row>
    <row r="43" spans="2:20">
      <c r="B43" s="4">
        <f t="shared" si="1"/>
        <v>41512</v>
      </c>
      <c r="C43" s="4"/>
      <c r="D43" s="12">
        <v>1003.8</v>
      </c>
      <c r="E43" s="12"/>
      <c r="F43" s="12"/>
      <c r="G43" s="12">
        <v>0.2</v>
      </c>
      <c r="H43" s="12"/>
      <c r="I43" s="12"/>
      <c r="J43" s="12">
        <v>244.7</v>
      </c>
      <c r="K43" s="12"/>
      <c r="L43" s="12"/>
      <c r="M43" s="12">
        <v>-5.6</v>
      </c>
      <c r="N43" s="12"/>
      <c r="O43" s="12"/>
      <c r="P43" s="12">
        <v>1248.5</v>
      </c>
      <c r="Q43" s="12"/>
      <c r="R43" s="12"/>
      <c r="S43" s="12">
        <v>-1</v>
      </c>
      <c r="T43" s="12"/>
    </row>
    <row r="44" spans="2:20">
      <c r="B44" s="4">
        <f t="shared" si="1"/>
        <v>41519</v>
      </c>
      <c r="C44" s="4"/>
      <c r="D44" s="12">
        <v>1040.0999999999999</v>
      </c>
      <c r="E44" s="12"/>
      <c r="F44" s="12"/>
      <c r="G44" s="12">
        <v>3.6</v>
      </c>
      <c r="H44" s="12"/>
      <c r="I44" s="12"/>
      <c r="J44" s="12">
        <v>251.6</v>
      </c>
      <c r="K44" s="12"/>
      <c r="L44" s="12"/>
      <c r="M44" s="12">
        <v>2.8</v>
      </c>
      <c r="N44" s="12"/>
      <c r="O44" s="12"/>
      <c r="P44" s="12">
        <v>1291.7</v>
      </c>
      <c r="Q44" s="12"/>
      <c r="R44" s="12"/>
      <c r="S44" s="12">
        <v>3.5</v>
      </c>
      <c r="T44" s="12"/>
    </row>
    <row r="45" spans="2:20">
      <c r="B45" s="4">
        <f t="shared" si="1"/>
        <v>41526</v>
      </c>
      <c r="C45" s="4"/>
      <c r="D45" s="12">
        <v>1058.2</v>
      </c>
      <c r="E45" s="12"/>
      <c r="F45" s="12"/>
      <c r="G45" s="12">
        <v>1.7</v>
      </c>
      <c r="H45" s="12"/>
      <c r="I45" s="12"/>
      <c r="J45" s="12">
        <v>260.39999999999998</v>
      </c>
      <c r="K45" s="12"/>
      <c r="L45" s="12"/>
      <c r="M45" s="12">
        <v>3.5</v>
      </c>
      <c r="N45" s="12"/>
      <c r="O45" s="12"/>
      <c r="P45" s="12">
        <v>1318.6</v>
      </c>
      <c r="Q45" s="12"/>
      <c r="R45" s="12"/>
      <c r="S45" s="12">
        <v>2.1</v>
      </c>
      <c r="T45" s="12"/>
    </row>
    <row r="46" spans="2:20">
      <c r="B46" s="4">
        <f t="shared" si="1"/>
        <v>41533</v>
      </c>
      <c r="C46" s="4"/>
      <c r="D46" s="12">
        <v>1028.5999999999999</v>
      </c>
      <c r="E46" s="12"/>
      <c r="F46" s="12"/>
      <c r="G46" s="12">
        <v>-2.8</v>
      </c>
      <c r="H46" s="12"/>
      <c r="I46" s="12"/>
      <c r="J46" s="12">
        <v>253</v>
      </c>
      <c r="K46" s="12"/>
      <c r="L46" s="12"/>
      <c r="M46" s="12">
        <v>-2.8</v>
      </c>
      <c r="N46" s="12"/>
      <c r="O46" s="12"/>
      <c r="P46" s="12">
        <v>1281.5999999999999</v>
      </c>
      <c r="Q46" s="12"/>
      <c r="R46" s="12"/>
      <c r="S46" s="12">
        <v>-2.8</v>
      </c>
      <c r="T46" s="12"/>
    </row>
    <row r="47" spans="2:20">
      <c r="B47" s="4">
        <f t="shared" si="1"/>
        <v>41540</v>
      </c>
      <c r="C47" s="4"/>
      <c r="D47" s="12">
        <v>1074.5</v>
      </c>
      <c r="E47" s="12"/>
      <c r="F47" s="12"/>
      <c r="G47" s="12">
        <v>4.5</v>
      </c>
      <c r="H47" s="12"/>
      <c r="I47" s="12"/>
      <c r="J47" s="12">
        <v>257.7</v>
      </c>
      <c r="K47" s="12"/>
      <c r="L47" s="12"/>
      <c r="M47" s="12">
        <v>1.9</v>
      </c>
      <c r="N47" s="12"/>
      <c r="O47" s="12"/>
      <c r="P47" s="12">
        <v>1332.2</v>
      </c>
      <c r="Q47" s="12"/>
      <c r="R47" s="12"/>
      <c r="S47" s="12">
        <v>3.9</v>
      </c>
      <c r="T47" s="12"/>
    </row>
    <row r="48" spans="2:20">
      <c r="B48" s="4">
        <f t="shared" si="1"/>
        <v>41547</v>
      </c>
      <c r="C48" s="4"/>
      <c r="D48" s="12">
        <v>1094.9000000000001</v>
      </c>
      <c r="E48" s="12"/>
      <c r="F48" s="12"/>
      <c r="G48" s="12">
        <v>1.9</v>
      </c>
      <c r="H48" s="12"/>
      <c r="I48" s="12"/>
      <c r="J48" s="12">
        <v>246.6</v>
      </c>
      <c r="K48" s="12"/>
      <c r="L48" s="12"/>
      <c r="M48" s="12">
        <v>-4.3</v>
      </c>
      <c r="N48" s="12"/>
      <c r="O48" s="12"/>
      <c r="P48" s="12">
        <v>1341.5</v>
      </c>
      <c r="Q48" s="12"/>
      <c r="R48" s="12"/>
      <c r="S48" s="12">
        <v>0.7</v>
      </c>
      <c r="T48" s="12"/>
    </row>
    <row r="49" spans="2:20">
      <c r="B49" s="4">
        <f t="shared" si="1"/>
        <v>41554</v>
      </c>
      <c r="C49" s="4"/>
      <c r="D49" s="15" t="s">
        <v>31</v>
      </c>
      <c r="E49" s="12"/>
      <c r="F49" s="12"/>
      <c r="G49" s="15" t="s">
        <v>31</v>
      </c>
      <c r="H49" s="12"/>
      <c r="I49" s="12"/>
      <c r="J49" s="15" t="s">
        <v>31</v>
      </c>
      <c r="K49" s="12"/>
      <c r="L49" s="12"/>
      <c r="M49" s="15" t="s">
        <v>31</v>
      </c>
      <c r="N49" s="12"/>
      <c r="O49" s="12"/>
      <c r="P49" s="15" t="s">
        <v>31</v>
      </c>
      <c r="Q49" s="12"/>
      <c r="R49" s="12"/>
      <c r="S49" s="15" t="s">
        <v>31</v>
      </c>
      <c r="T49" s="12"/>
    </row>
    <row r="50" spans="2:20">
      <c r="B50" s="4">
        <f t="shared" si="1"/>
        <v>41561</v>
      </c>
      <c r="C50" s="4"/>
      <c r="D50" s="15" t="s">
        <v>31</v>
      </c>
      <c r="E50" s="12"/>
      <c r="F50" s="12"/>
      <c r="G50" s="15" t="s">
        <v>31</v>
      </c>
      <c r="H50" s="12"/>
      <c r="I50" s="12"/>
      <c r="J50" s="15" t="s">
        <v>31</v>
      </c>
      <c r="K50" s="12"/>
      <c r="L50" s="12"/>
      <c r="M50" s="15" t="s">
        <v>31</v>
      </c>
      <c r="N50" s="12"/>
      <c r="O50" s="12"/>
      <c r="P50" s="15" t="s">
        <v>31</v>
      </c>
      <c r="Q50" s="12"/>
      <c r="R50" s="12"/>
      <c r="S50" s="15" t="s">
        <v>31</v>
      </c>
      <c r="T50" s="12"/>
    </row>
    <row r="51" spans="2:20">
      <c r="B51" s="4">
        <f t="shared" si="1"/>
        <v>41568</v>
      </c>
      <c r="C51" s="32" t="s">
        <v>18</v>
      </c>
      <c r="D51" s="12">
        <v>1025</v>
      </c>
      <c r="E51" s="12"/>
      <c r="F51" s="12"/>
      <c r="G51" s="12">
        <v>-6.4</v>
      </c>
      <c r="H51" s="12"/>
      <c r="I51" s="12"/>
      <c r="J51" s="12">
        <v>261.10000000000002</v>
      </c>
      <c r="K51" s="12"/>
      <c r="L51" s="12"/>
      <c r="M51" s="12">
        <v>5.9</v>
      </c>
      <c r="N51" s="12"/>
      <c r="O51" s="12"/>
      <c r="P51" s="12">
        <v>1286.0999999999999</v>
      </c>
      <c r="Q51" s="12"/>
      <c r="R51" s="12"/>
      <c r="S51" s="12">
        <v>-4.0999999999999996</v>
      </c>
      <c r="T51" s="12"/>
    </row>
    <row r="52" spans="2:20">
      <c r="B52" s="4">
        <f t="shared" si="1"/>
        <v>41575</v>
      </c>
      <c r="C52" s="4"/>
      <c r="D52" s="12">
        <v>1048.7</v>
      </c>
      <c r="E52" s="12"/>
      <c r="F52" s="12"/>
      <c r="G52" s="12">
        <v>2.2999999999999998</v>
      </c>
      <c r="H52" s="12"/>
      <c r="I52" s="12"/>
      <c r="J52" s="12">
        <v>244.7</v>
      </c>
      <c r="K52" s="12"/>
      <c r="L52" s="12"/>
      <c r="M52" s="12">
        <v>-6.3</v>
      </c>
      <c r="N52" s="12"/>
      <c r="O52" s="12"/>
      <c r="P52" s="12">
        <v>1293.4000000000001</v>
      </c>
      <c r="Q52" s="12"/>
      <c r="R52" s="12"/>
      <c r="S52" s="12">
        <v>0.6</v>
      </c>
      <c r="T52" s="12"/>
    </row>
    <row r="53" spans="2:20">
      <c r="B53" s="4">
        <f t="shared" si="1"/>
        <v>41582</v>
      </c>
      <c r="C53" s="4"/>
      <c r="D53" s="12">
        <v>1155.5999999999999</v>
      </c>
      <c r="E53" s="12"/>
      <c r="F53" s="12"/>
      <c r="G53" s="12">
        <v>10.199999999999999</v>
      </c>
      <c r="H53" s="12"/>
      <c r="I53" s="12"/>
      <c r="J53" s="12">
        <v>243.1</v>
      </c>
      <c r="K53" s="12"/>
      <c r="L53" s="12"/>
      <c r="M53" s="12">
        <v>-0.7</v>
      </c>
      <c r="N53" s="12"/>
      <c r="O53" s="12"/>
      <c r="P53" s="12">
        <v>1398.7</v>
      </c>
      <c r="Q53" s="12"/>
      <c r="R53" s="12"/>
      <c r="S53" s="12">
        <v>8.1</v>
      </c>
      <c r="T53" s="12"/>
    </row>
    <row r="54" spans="2:20">
      <c r="B54" s="4">
        <f t="shared" si="1"/>
        <v>41589</v>
      </c>
      <c r="C54" s="4"/>
      <c r="D54" s="12">
        <v>1115.8</v>
      </c>
      <c r="E54" s="12"/>
      <c r="F54" s="12"/>
      <c r="G54" s="12">
        <v>-3.4</v>
      </c>
      <c r="H54" s="12"/>
      <c r="I54" s="12"/>
      <c r="J54" s="12">
        <v>240.5</v>
      </c>
      <c r="K54" s="12"/>
      <c r="L54" s="12"/>
      <c r="M54" s="12">
        <v>-1.1000000000000001</v>
      </c>
      <c r="N54" s="12"/>
      <c r="O54" s="12"/>
      <c r="P54" s="12">
        <v>1356.3</v>
      </c>
      <c r="Q54" s="12"/>
      <c r="R54" s="12"/>
      <c r="S54" s="12">
        <v>-3</v>
      </c>
      <c r="T54" s="12"/>
    </row>
    <row r="55" spans="2:20">
      <c r="B55" s="4">
        <f t="shared" si="1"/>
        <v>41596</v>
      </c>
      <c r="C55" s="4"/>
      <c r="D55" s="12">
        <v>1123</v>
      </c>
      <c r="E55" s="12"/>
      <c r="F55" s="12"/>
      <c r="G55" s="12">
        <v>0.6</v>
      </c>
      <c r="H55" s="12"/>
      <c r="I55" s="12"/>
      <c r="J55" s="12">
        <v>233.2</v>
      </c>
      <c r="K55" s="12"/>
      <c r="L55" s="12"/>
      <c r="M55" s="12">
        <v>-3</v>
      </c>
      <c r="N55" s="12"/>
      <c r="O55" s="12"/>
      <c r="P55" s="12">
        <v>1356.2</v>
      </c>
      <c r="Q55" s="12"/>
      <c r="R55" s="12"/>
      <c r="S55" s="12">
        <v>0</v>
      </c>
      <c r="T55" s="12"/>
    </row>
    <row r="56" spans="2:20">
      <c r="B56" s="4">
        <f t="shared" si="1"/>
        <v>41603</v>
      </c>
      <c r="C56" s="4"/>
      <c r="D56" s="12">
        <v>956.3</v>
      </c>
      <c r="E56" s="12"/>
      <c r="F56" s="12"/>
      <c r="G56" s="12">
        <v>-14.8</v>
      </c>
      <c r="H56" s="12"/>
      <c r="I56" s="12"/>
      <c r="J56" s="12">
        <v>231.3</v>
      </c>
      <c r="K56" s="12"/>
      <c r="L56" s="12"/>
      <c r="M56" s="12">
        <v>-0.8</v>
      </c>
      <c r="N56" s="12"/>
      <c r="O56" s="12"/>
      <c r="P56" s="12">
        <v>1187.5999999999999</v>
      </c>
      <c r="Q56" s="12"/>
      <c r="R56" s="12"/>
      <c r="S56" s="12">
        <v>-12.4</v>
      </c>
      <c r="T56" s="12"/>
    </row>
    <row r="57" spans="2:20">
      <c r="B57" s="4">
        <f t="shared" si="1"/>
        <v>41610</v>
      </c>
      <c r="C57" s="4"/>
      <c r="D57" s="12">
        <v>1052</v>
      </c>
      <c r="E57" s="12"/>
      <c r="F57" s="12"/>
      <c r="G57" s="12">
        <v>10</v>
      </c>
      <c r="H57" s="12"/>
      <c r="I57" s="12"/>
      <c r="J57" s="12">
        <v>257.2</v>
      </c>
      <c r="K57" s="12"/>
      <c r="L57" s="12"/>
      <c r="M57" s="12">
        <v>11.2</v>
      </c>
      <c r="N57" s="12"/>
      <c r="O57" s="12"/>
      <c r="P57" s="12">
        <v>1309.2</v>
      </c>
      <c r="Q57" s="12"/>
      <c r="R57" s="12"/>
      <c r="S57" s="12">
        <v>10.199999999999999</v>
      </c>
      <c r="T57" s="12"/>
    </row>
    <row r="58" spans="2:20">
      <c r="B58" s="4">
        <f t="shared" si="1"/>
        <v>41617</v>
      </c>
      <c r="C58" s="4"/>
      <c r="D58" s="12">
        <v>1107.5</v>
      </c>
      <c r="E58" s="12"/>
      <c r="F58" s="12"/>
      <c r="G58" s="12">
        <v>5.3</v>
      </c>
      <c r="H58" s="12"/>
      <c r="I58" s="12"/>
      <c r="J58" s="12">
        <v>232.1</v>
      </c>
      <c r="K58" s="12"/>
      <c r="L58" s="12"/>
      <c r="M58" s="12">
        <v>-9.8000000000000007</v>
      </c>
      <c r="N58" s="12"/>
      <c r="O58" s="12"/>
      <c r="P58" s="12">
        <v>1339.6</v>
      </c>
      <c r="Q58" s="12"/>
      <c r="R58" s="12"/>
      <c r="S58" s="12">
        <v>2.2999999999999998</v>
      </c>
      <c r="T58" s="12"/>
    </row>
    <row r="59" spans="2:20">
      <c r="B59" s="4">
        <f t="shared" si="1"/>
        <v>41624</v>
      </c>
      <c r="C59" s="4"/>
      <c r="D59" s="12">
        <v>1057.2</v>
      </c>
      <c r="E59" s="12"/>
      <c r="F59" s="12"/>
      <c r="G59" s="12">
        <v>-4.5</v>
      </c>
      <c r="H59" s="12"/>
      <c r="I59" s="12"/>
      <c r="J59" s="12">
        <v>226.5</v>
      </c>
      <c r="K59" s="12"/>
      <c r="L59" s="12"/>
      <c r="M59" s="12">
        <v>-2.4</v>
      </c>
      <c r="N59" s="12"/>
      <c r="O59" s="12"/>
      <c r="P59" s="12">
        <v>1283.7</v>
      </c>
      <c r="Q59" s="12"/>
      <c r="R59" s="12"/>
      <c r="S59" s="12">
        <v>-4.2</v>
      </c>
      <c r="T59" s="12"/>
    </row>
    <row r="60" spans="2:20">
      <c r="B60" s="4">
        <f t="shared" si="1"/>
        <v>41631</v>
      </c>
      <c r="C60" s="4"/>
      <c r="D60" s="12">
        <v>911.8</v>
      </c>
      <c r="E60" s="12"/>
      <c r="F60" s="12"/>
      <c r="G60" s="12">
        <v>-13.8</v>
      </c>
      <c r="H60" s="12"/>
      <c r="I60" s="12"/>
      <c r="J60" s="12">
        <v>230</v>
      </c>
      <c r="K60" s="12"/>
      <c r="L60" s="12"/>
      <c r="M60" s="12">
        <v>1.5</v>
      </c>
      <c r="N60" s="12"/>
      <c r="O60" s="12"/>
      <c r="P60" s="12">
        <v>1141.8</v>
      </c>
      <c r="Q60" s="12"/>
      <c r="R60" s="12"/>
      <c r="S60" s="12">
        <v>-11.1</v>
      </c>
      <c r="T60" s="12"/>
    </row>
    <row r="61" spans="2:20">
      <c r="B61" s="4">
        <f t="shared" si="1"/>
        <v>41638</v>
      </c>
      <c r="C61" s="4"/>
      <c r="D61" s="12">
        <v>985.1</v>
      </c>
      <c r="E61" s="12"/>
      <c r="F61" s="12"/>
      <c r="G61" s="12">
        <v>8</v>
      </c>
      <c r="H61" s="12"/>
      <c r="I61" s="12"/>
      <c r="J61" s="12">
        <v>273.8</v>
      </c>
      <c r="K61" s="12"/>
      <c r="L61" s="12"/>
      <c r="M61" s="12">
        <v>19</v>
      </c>
      <c r="N61" s="12"/>
      <c r="O61" s="12"/>
      <c r="P61" s="12">
        <v>1258.9000000000001</v>
      </c>
      <c r="Q61" s="12"/>
      <c r="R61" s="12"/>
      <c r="S61" s="12">
        <v>10.3</v>
      </c>
      <c r="T61" s="12"/>
    </row>
    <row r="62" spans="2:20" ht="6.75" customHeight="1">
      <c r="B62" s="4"/>
      <c r="C62" s="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2:20" ht="10.5" customHeight="1">
      <c r="B63" s="6" t="s">
        <v>55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2:20" ht="10.5" customHeight="1">
      <c r="B64" s="6" t="s">
        <v>33</v>
      </c>
    </row>
    <row r="65" spans="2:2">
      <c r="B65" s="6" t="s">
        <v>56</v>
      </c>
    </row>
  </sheetData>
  <mergeCells count="9">
    <mergeCell ref="D6:H6"/>
    <mergeCell ref="J6:N6"/>
    <mergeCell ref="P6:T6"/>
    <mergeCell ref="D8:E8"/>
    <mergeCell ref="G8:H8"/>
    <mergeCell ref="J8:K8"/>
    <mergeCell ref="M8:N8"/>
    <mergeCell ref="P8:Q8"/>
    <mergeCell ref="S8:T8"/>
  </mergeCells>
  <pageMargins left="0.24" right="0.24" top="0.17" bottom="0.17" header="0.17" footer="0.17"/>
  <pageSetup orientation="portrait" r:id="rId1"/>
  <headerFooter>
    <oddFooter>&amp;C&amp;"Arial,Regular"&amp;9 11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FF94"/>
  </sheetPr>
  <dimension ref="B2:N46"/>
  <sheetViews>
    <sheetView showGridLines="0" workbookViewId="0">
      <selection activeCell="C43" sqref="C43"/>
    </sheetView>
  </sheetViews>
  <sheetFormatPr defaultColWidth="8" defaultRowHeight="12"/>
  <cols>
    <col min="1" max="1" width="3.625" style="91" customWidth="1"/>
    <col min="2" max="2" width="9.5" style="91" customWidth="1"/>
    <col min="3" max="3" width="2.875" style="91" customWidth="1"/>
    <col min="4" max="4" width="10.375" style="91" customWidth="1"/>
    <col min="5" max="5" width="7.125" style="91" customWidth="1"/>
    <col min="6" max="6" width="1" style="91" customWidth="1"/>
    <col min="7" max="7" width="6.25" style="91" customWidth="1"/>
    <col min="8" max="8" width="1.375" style="91" customWidth="1"/>
    <col min="9" max="9" width="1.125" style="91" customWidth="1"/>
    <col min="10" max="10" width="6.25" style="91" customWidth="1"/>
    <col min="11" max="11" width="1.375" style="377" customWidth="1"/>
    <col min="12" max="12" width="1.125" style="91" customWidth="1"/>
    <col min="13" max="13" width="6.25" style="91" customWidth="1"/>
    <col min="14" max="14" width="1.375" style="91" customWidth="1"/>
    <col min="15" max="16384" width="8" style="91"/>
  </cols>
  <sheetData>
    <row r="2" spans="2:14">
      <c r="C2" s="92" t="s">
        <v>414</v>
      </c>
      <c r="D2" s="92"/>
      <c r="E2" s="92"/>
      <c r="F2" s="92"/>
      <c r="N2" s="92"/>
    </row>
    <row r="3" spans="2:14">
      <c r="C3" s="93" t="s">
        <v>415</v>
      </c>
      <c r="D3" s="93"/>
      <c r="E3" s="93"/>
      <c r="F3" s="93"/>
      <c r="N3" s="93"/>
    </row>
    <row r="4" spans="2:14" ht="12" customHeight="1">
      <c r="C4" s="93" t="s">
        <v>396</v>
      </c>
      <c r="D4" s="93"/>
    </row>
    <row r="5" spans="2:14" ht="12" customHeight="1">
      <c r="C5" s="93"/>
      <c r="D5" s="93"/>
    </row>
    <row r="6" spans="2:14" ht="39" customHeight="1">
      <c r="C6" s="97"/>
      <c r="G6" s="373" t="s">
        <v>416</v>
      </c>
      <c r="H6" s="373"/>
      <c r="I6" s="373"/>
      <c r="J6" s="373"/>
      <c r="K6" s="373"/>
      <c r="L6" s="373"/>
      <c r="M6" s="373"/>
      <c r="N6" s="373"/>
    </row>
    <row r="7" spans="2:14" s="107" customFormat="1" ht="21.75" customHeight="1">
      <c r="C7" s="97"/>
      <c r="D7" s="388"/>
      <c r="G7" s="94"/>
      <c r="H7" s="94"/>
      <c r="I7" s="94"/>
      <c r="J7" s="94"/>
      <c r="K7" s="94"/>
      <c r="L7" s="94"/>
      <c r="M7" s="94"/>
      <c r="N7" s="94"/>
    </row>
    <row r="8" spans="2:14" s="93" customFormat="1" ht="15" customHeight="1">
      <c r="C8" s="97"/>
      <c r="D8" s="356"/>
      <c r="G8" s="96" t="s">
        <v>417</v>
      </c>
      <c r="H8" s="96"/>
      <c r="I8" s="389"/>
      <c r="J8" s="96" t="s">
        <v>418</v>
      </c>
      <c r="K8" s="96"/>
      <c r="L8" s="390"/>
      <c r="M8" s="391" t="s">
        <v>419</v>
      </c>
      <c r="N8" s="391"/>
    </row>
    <row r="9" spans="2:14" ht="15" customHeight="1">
      <c r="B9" s="99"/>
      <c r="C9" s="97"/>
      <c r="D9" s="365"/>
      <c r="E9" s="99" t="s">
        <v>83</v>
      </c>
      <c r="F9" s="99"/>
      <c r="G9" s="124">
        <v>87.34</v>
      </c>
      <c r="H9" s="124"/>
      <c r="I9" s="124"/>
      <c r="J9" s="124">
        <v>98.67</v>
      </c>
      <c r="K9" s="381"/>
      <c r="L9" s="124"/>
      <c r="M9" s="124">
        <v>105.17</v>
      </c>
      <c r="N9" s="124"/>
    </row>
    <row r="10" spans="2:14" ht="15" customHeight="1">
      <c r="B10" s="99"/>
      <c r="C10" s="97"/>
      <c r="D10" s="365"/>
      <c r="E10" s="99" t="s">
        <v>85</v>
      </c>
      <c r="F10" s="99"/>
      <c r="G10" s="124">
        <v>87.34</v>
      </c>
      <c r="H10" s="124"/>
      <c r="I10" s="124"/>
      <c r="J10" s="124">
        <v>98.67</v>
      </c>
      <c r="K10" s="381"/>
      <c r="L10" s="124"/>
      <c r="M10" s="124">
        <v>105.17</v>
      </c>
      <c r="N10" s="124"/>
    </row>
    <row r="11" spans="2:14" ht="15" customHeight="1">
      <c r="B11" s="99"/>
      <c r="C11" s="97"/>
      <c r="D11" s="365"/>
      <c r="E11" s="99" t="s">
        <v>86</v>
      </c>
      <c r="F11" s="99"/>
      <c r="G11" s="124">
        <v>87.34</v>
      </c>
      <c r="H11" s="124"/>
      <c r="I11" s="124"/>
      <c r="J11" s="124">
        <v>98.67</v>
      </c>
      <c r="K11" s="381"/>
      <c r="L11" s="124"/>
      <c r="M11" s="124">
        <v>105.17</v>
      </c>
      <c r="N11" s="124"/>
    </row>
    <row r="12" spans="2:14" ht="15" customHeight="1">
      <c r="B12" s="99"/>
      <c r="C12" s="97"/>
      <c r="D12" s="365"/>
      <c r="E12" s="99" t="s">
        <v>87</v>
      </c>
      <c r="F12" s="99"/>
      <c r="G12" s="124">
        <v>93.84</v>
      </c>
      <c r="H12" s="124"/>
      <c r="I12" s="124"/>
      <c r="J12" s="124">
        <v>107.85</v>
      </c>
      <c r="K12" s="381"/>
      <c r="L12" s="124"/>
      <c r="M12" s="124">
        <v>115.91</v>
      </c>
      <c r="N12" s="124"/>
    </row>
    <row r="13" spans="2:14" ht="15" customHeight="1">
      <c r="B13" s="99"/>
      <c r="C13" s="97"/>
      <c r="D13" s="365"/>
      <c r="E13" s="99" t="s">
        <v>88</v>
      </c>
      <c r="F13" s="99"/>
      <c r="G13" s="124">
        <v>93.84</v>
      </c>
      <c r="H13" s="124"/>
      <c r="I13" s="124"/>
      <c r="J13" s="124">
        <v>107.85</v>
      </c>
      <c r="K13" s="381"/>
      <c r="L13" s="124"/>
      <c r="M13" s="124">
        <v>115.91</v>
      </c>
      <c r="N13" s="124"/>
    </row>
    <row r="14" spans="2:14" ht="15" customHeight="1">
      <c r="B14" s="99"/>
      <c r="C14" s="97"/>
      <c r="D14" s="365"/>
      <c r="E14" s="99" t="s">
        <v>89</v>
      </c>
      <c r="F14" s="99"/>
      <c r="G14" s="124">
        <v>93.84</v>
      </c>
      <c r="H14" s="124"/>
      <c r="I14" s="124"/>
      <c r="J14" s="124">
        <v>107.85</v>
      </c>
      <c r="K14" s="381"/>
      <c r="L14" s="124"/>
      <c r="M14" s="124">
        <v>115.91</v>
      </c>
      <c r="N14" s="124"/>
    </row>
    <row r="15" spans="2:14" ht="15" customHeight="1">
      <c r="B15" s="99"/>
      <c r="C15" s="97"/>
      <c r="D15" s="365"/>
      <c r="E15" s="99" t="s">
        <v>90</v>
      </c>
      <c r="F15" s="99"/>
      <c r="G15" s="124">
        <v>93.84</v>
      </c>
      <c r="H15" s="124"/>
      <c r="I15" s="124"/>
      <c r="J15" s="124">
        <v>107.85</v>
      </c>
      <c r="K15" s="381"/>
      <c r="L15" s="124"/>
      <c r="M15" s="124">
        <v>115.91</v>
      </c>
      <c r="N15" s="124"/>
    </row>
    <row r="16" spans="2:14" ht="15" customHeight="1">
      <c r="B16" s="99"/>
      <c r="C16" s="97"/>
      <c r="D16" s="365"/>
      <c r="E16" s="99" t="s">
        <v>91</v>
      </c>
      <c r="F16" s="99"/>
      <c r="G16" s="124">
        <v>93.84</v>
      </c>
      <c r="H16" s="124"/>
      <c r="I16" s="124"/>
      <c r="J16" s="124">
        <v>107.85</v>
      </c>
      <c r="K16" s="381"/>
      <c r="L16" s="124"/>
      <c r="M16" s="124">
        <v>115.91</v>
      </c>
      <c r="N16" s="124"/>
    </row>
    <row r="17" spans="2:14" ht="15" customHeight="1">
      <c r="B17" s="99"/>
      <c r="C17" s="97"/>
      <c r="D17" s="365"/>
      <c r="E17" s="99" t="s">
        <v>92</v>
      </c>
      <c r="F17" s="99"/>
      <c r="G17" s="124">
        <v>93.84</v>
      </c>
      <c r="H17" s="124"/>
      <c r="I17" s="124"/>
      <c r="J17" s="124">
        <v>107.85</v>
      </c>
      <c r="K17" s="381"/>
      <c r="L17" s="124"/>
      <c r="M17" s="124">
        <v>115.91</v>
      </c>
      <c r="N17" s="124"/>
    </row>
    <row r="18" spans="2:14" ht="15" customHeight="1">
      <c r="B18" s="99"/>
      <c r="C18" s="97"/>
      <c r="D18" s="365"/>
      <c r="E18" s="99" t="s">
        <v>93</v>
      </c>
      <c r="F18" s="99"/>
      <c r="G18" s="124">
        <v>93.84</v>
      </c>
      <c r="H18" s="124"/>
      <c r="I18" s="124"/>
      <c r="J18" s="124">
        <v>107.85</v>
      </c>
      <c r="K18" s="381"/>
      <c r="L18" s="124"/>
      <c r="M18" s="124">
        <v>115.91</v>
      </c>
      <c r="N18" s="124"/>
    </row>
    <row r="19" spans="2:14" ht="15" customHeight="1">
      <c r="B19" s="99"/>
      <c r="C19" s="97"/>
      <c r="D19" s="365"/>
      <c r="E19" s="99" t="s">
        <v>94</v>
      </c>
      <c r="F19" s="99"/>
      <c r="G19" s="124">
        <v>93.84</v>
      </c>
      <c r="H19" s="124"/>
      <c r="I19" s="124"/>
      <c r="J19" s="124">
        <v>107.85</v>
      </c>
      <c r="K19" s="381"/>
      <c r="L19" s="124"/>
      <c r="M19" s="124">
        <v>115.91</v>
      </c>
      <c r="N19" s="124"/>
    </row>
    <row r="20" spans="2:14" ht="15" customHeight="1">
      <c r="B20" s="99"/>
      <c r="C20" s="97"/>
      <c r="D20" s="365"/>
      <c r="E20" s="99" t="s">
        <v>95</v>
      </c>
      <c r="F20" s="99"/>
      <c r="G20" s="124">
        <v>93.84</v>
      </c>
      <c r="H20" s="124"/>
      <c r="I20" s="124"/>
      <c r="J20" s="124">
        <v>107.85</v>
      </c>
      <c r="K20" s="381"/>
      <c r="L20" s="124"/>
      <c r="M20" s="124">
        <v>115.91</v>
      </c>
      <c r="N20" s="124"/>
    </row>
    <row r="21" spans="2:14" ht="3.75" customHeight="1">
      <c r="C21" s="97"/>
      <c r="D21" s="81"/>
      <c r="G21" s="81"/>
      <c r="H21" s="81"/>
      <c r="I21" s="81"/>
      <c r="J21" s="81"/>
      <c r="K21" s="381"/>
      <c r="L21" s="81"/>
      <c r="M21" s="81"/>
      <c r="N21" s="81"/>
    </row>
    <row r="22" spans="2:14" s="93" customFormat="1" ht="15" customHeight="1">
      <c r="C22" s="97"/>
      <c r="D22" s="392"/>
      <c r="E22" s="93">
        <v>2013</v>
      </c>
      <c r="G22" s="124">
        <f>AVERAGE(G9:G20)</f>
        <v>92.215000000000018</v>
      </c>
      <c r="H22" s="124"/>
      <c r="I22" s="124"/>
      <c r="J22" s="124">
        <f>AVERAGE(J9:J20)</f>
        <v>105.55499999999999</v>
      </c>
      <c r="K22" s="381"/>
      <c r="L22" s="124"/>
      <c r="M22" s="124">
        <f>AVERAGE(M9:M20)</f>
        <v>113.22500000000001</v>
      </c>
      <c r="N22" s="125"/>
    </row>
    <row r="23" spans="2:14" s="93" customFormat="1" ht="15" customHeight="1">
      <c r="C23" s="97"/>
      <c r="D23" s="392"/>
      <c r="E23" s="93">
        <v>2012</v>
      </c>
      <c r="G23" s="124">
        <v>86.218333333333348</v>
      </c>
      <c r="H23" s="124"/>
      <c r="I23" s="124"/>
      <c r="J23" s="124">
        <v>97.539166666666674</v>
      </c>
      <c r="K23" s="381"/>
      <c r="L23" s="124"/>
      <c r="M23" s="124">
        <v>103.96416666666666</v>
      </c>
      <c r="N23" s="125"/>
    </row>
    <row r="24" spans="2:14" ht="62.25" customHeight="1">
      <c r="C24" s="97"/>
    </row>
    <row r="25" spans="2:14" ht="6.75" customHeight="1">
      <c r="C25" s="97"/>
      <c r="E25" s="377"/>
      <c r="F25" s="377"/>
      <c r="G25" s="393"/>
      <c r="H25" s="393"/>
      <c r="I25" s="393"/>
      <c r="J25" s="393"/>
      <c r="K25" s="393"/>
      <c r="L25" s="393"/>
      <c r="M25" s="393"/>
      <c r="N25" s="393"/>
    </row>
    <row r="26" spans="2:14" ht="12.75" customHeight="1">
      <c r="B26" s="107"/>
      <c r="C26" s="97"/>
      <c r="E26" s="373" t="s">
        <v>420</v>
      </c>
      <c r="F26" s="373"/>
      <c r="G26" s="373"/>
      <c r="H26" s="373"/>
      <c r="I26" s="373"/>
      <c r="J26" s="373"/>
      <c r="K26" s="373"/>
      <c r="L26" s="373"/>
      <c r="M26" s="373"/>
      <c r="N26" s="373"/>
    </row>
    <row r="27" spans="2:14" ht="12.75" customHeight="1">
      <c r="B27" s="93"/>
      <c r="C27" s="97"/>
      <c r="E27" s="94"/>
      <c r="F27" s="94"/>
      <c r="G27" s="94"/>
      <c r="H27" s="94"/>
      <c r="I27" s="94"/>
      <c r="J27" s="94"/>
      <c r="K27" s="94"/>
      <c r="L27" s="94"/>
      <c r="M27" s="94"/>
      <c r="N27" s="94"/>
    </row>
    <row r="28" spans="2:14" ht="15" customHeight="1">
      <c r="B28" s="93"/>
      <c r="C28" s="97"/>
      <c r="E28" s="394" t="s">
        <v>421</v>
      </c>
      <c r="F28" s="394"/>
      <c r="G28" s="394"/>
      <c r="H28" s="394"/>
      <c r="J28" s="290" t="s">
        <v>422</v>
      </c>
      <c r="K28" s="290"/>
      <c r="L28" s="290"/>
      <c r="M28" s="290"/>
      <c r="N28" s="290"/>
    </row>
    <row r="29" spans="2:14" ht="15" customHeight="1">
      <c r="B29" s="99"/>
      <c r="C29" s="97"/>
      <c r="D29" s="395">
        <v>41584</v>
      </c>
      <c r="E29" s="81" t="s">
        <v>34</v>
      </c>
      <c r="F29" s="396" t="s">
        <v>34</v>
      </c>
      <c r="G29" s="397" t="s">
        <v>423</v>
      </c>
      <c r="J29" s="398"/>
      <c r="K29" s="398"/>
      <c r="L29" s="396"/>
      <c r="M29" s="397" t="s">
        <v>424</v>
      </c>
    </row>
    <row r="30" spans="2:14" ht="15" customHeight="1">
      <c r="B30" s="99"/>
      <c r="C30" s="97"/>
      <c r="D30" s="395">
        <f>D29+7</f>
        <v>41591</v>
      </c>
      <c r="E30" s="81"/>
      <c r="F30" s="396"/>
      <c r="G30" s="397" t="s">
        <v>423</v>
      </c>
      <c r="J30" s="398"/>
      <c r="K30" s="398"/>
      <c r="L30" s="396"/>
      <c r="M30" s="397" t="s">
        <v>424</v>
      </c>
    </row>
    <row r="31" spans="2:14" ht="15" customHeight="1">
      <c r="B31" s="99"/>
      <c r="C31" s="97"/>
      <c r="D31" s="395">
        <f t="shared" ref="D31:D35" si="0">D30+7</f>
        <v>41598</v>
      </c>
      <c r="E31" s="81"/>
      <c r="F31" s="396"/>
      <c r="G31" s="397" t="s">
        <v>425</v>
      </c>
      <c r="J31" s="398"/>
      <c r="K31" s="398"/>
      <c r="L31" s="396"/>
      <c r="M31" s="397" t="s">
        <v>424</v>
      </c>
    </row>
    <row r="32" spans="2:14" ht="15" customHeight="1">
      <c r="B32" s="99"/>
      <c r="C32" s="97"/>
      <c r="D32" s="395">
        <f t="shared" si="0"/>
        <v>41605</v>
      </c>
      <c r="E32" s="81"/>
      <c r="F32" s="396"/>
      <c r="G32" s="397" t="s">
        <v>425</v>
      </c>
      <c r="J32" s="398"/>
      <c r="K32" s="398"/>
      <c r="L32" s="396"/>
      <c r="M32" s="397" t="s">
        <v>424</v>
      </c>
    </row>
    <row r="33" spans="2:13" ht="15" customHeight="1">
      <c r="B33" s="99"/>
      <c r="C33" s="97"/>
      <c r="D33" s="395">
        <f t="shared" si="0"/>
        <v>41612</v>
      </c>
      <c r="E33" s="81"/>
      <c r="F33" s="396"/>
      <c r="G33" s="397" t="s">
        <v>425</v>
      </c>
      <c r="J33" s="398"/>
      <c r="K33" s="398"/>
      <c r="L33" s="396"/>
      <c r="M33" s="397" t="s">
        <v>424</v>
      </c>
    </row>
    <row r="34" spans="2:13" ht="15" customHeight="1">
      <c r="B34" s="99"/>
      <c r="C34" s="97"/>
      <c r="D34" s="395">
        <f t="shared" si="0"/>
        <v>41619</v>
      </c>
      <c r="E34" s="81"/>
      <c r="F34" s="396"/>
      <c r="G34" s="397" t="s">
        <v>425</v>
      </c>
      <c r="J34" s="398"/>
      <c r="K34" s="398"/>
      <c r="L34" s="396"/>
      <c r="M34" s="397" t="s">
        <v>424</v>
      </c>
    </row>
    <row r="35" spans="2:13" ht="15" customHeight="1">
      <c r="B35" s="99"/>
      <c r="C35" s="97"/>
      <c r="D35" s="395">
        <f t="shared" si="0"/>
        <v>41626</v>
      </c>
      <c r="E35" s="81"/>
      <c r="F35" s="396"/>
      <c r="G35" s="397" t="s">
        <v>425</v>
      </c>
      <c r="J35" s="398"/>
      <c r="K35" s="398"/>
      <c r="L35" s="396"/>
      <c r="M35" s="397" t="s">
        <v>424</v>
      </c>
    </row>
    <row r="36" spans="2:13" ht="15" customHeight="1">
      <c r="B36" s="99"/>
      <c r="C36" s="97"/>
      <c r="D36" s="395"/>
    </row>
    <row r="37" spans="2:13" ht="15" customHeight="1">
      <c r="B37" s="99"/>
      <c r="C37" s="97"/>
      <c r="E37" s="395"/>
      <c r="F37" s="395"/>
    </row>
    <row r="38" spans="2:13" ht="15" customHeight="1">
      <c r="B38" s="99"/>
      <c r="C38" s="97"/>
      <c r="E38" s="395"/>
      <c r="F38" s="395"/>
    </row>
    <row r="39" spans="2:13" ht="15" customHeight="1">
      <c r="B39" s="99"/>
      <c r="C39" s="365"/>
      <c r="E39" s="93"/>
      <c r="F39" s="93"/>
    </row>
    <row r="40" spans="2:13" ht="15" customHeight="1">
      <c r="B40" s="99"/>
      <c r="C40" s="365"/>
    </row>
    <row r="41" spans="2:13" ht="15" customHeight="1">
      <c r="C41" s="122"/>
    </row>
    <row r="42" spans="2:13" ht="15" customHeight="1">
      <c r="B42" s="93"/>
      <c r="C42" s="365"/>
    </row>
    <row r="43" spans="2:13" ht="15" customHeight="1">
      <c r="B43" s="93"/>
      <c r="C43" s="365"/>
    </row>
    <row r="44" spans="2:13" ht="24.75" customHeight="1"/>
    <row r="45" spans="2:13">
      <c r="B45" s="91" t="s">
        <v>426</v>
      </c>
    </row>
    <row r="46" spans="2:13">
      <c r="B46" s="91" t="s">
        <v>427</v>
      </c>
    </row>
  </sheetData>
  <mergeCells count="14">
    <mergeCell ref="J35:K35"/>
    <mergeCell ref="J29:K29"/>
    <mergeCell ref="J30:K30"/>
    <mergeCell ref="J31:K31"/>
    <mergeCell ref="J32:K32"/>
    <mergeCell ref="J33:K33"/>
    <mergeCell ref="J34:K34"/>
    <mergeCell ref="G6:N7"/>
    <mergeCell ref="G8:H8"/>
    <mergeCell ref="J8:K8"/>
    <mergeCell ref="M8:N8"/>
    <mergeCell ref="E26:N27"/>
    <mergeCell ref="E28:H28"/>
    <mergeCell ref="J28:N28"/>
  </mergeCells>
  <pageMargins left="0.24" right="0.24" top="0.17" bottom="0.19" header="0.17" footer="0.17"/>
  <pageSetup orientation="portrait" r:id="rId1"/>
  <headerFooter>
    <oddFooter>&amp;C&amp;"Arial,Regular"&amp;9 70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AD63"/>
  <sheetViews>
    <sheetView zoomScaleNormal="100" zoomScaleSheetLayoutView="100" workbookViewId="0">
      <selection activeCell="G59" sqref="G59"/>
    </sheetView>
  </sheetViews>
  <sheetFormatPr defaultColWidth="8" defaultRowHeight="15"/>
  <cols>
    <col min="1" max="1" width="3.625" style="91" customWidth="1"/>
    <col min="2" max="2" width="7.5" style="91" customWidth="1"/>
    <col min="3" max="3" width="2" style="91" customWidth="1"/>
    <col min="4" max="4" width="6.375" style="300" customWidth="1"/>
    <col min="5" max="5" width="1.625" style="91" customWidth="1"/>
    <col min="6" max="6" width="1.125" style="91" customWidth="1"/>
    <col min="7" max="7" width="6" style="300" customWidth="1"/>
    <col min="8" max="8" width="2.625" style="91" customWidth="1"/>
    <col min="9" max="9" width="1.125" style="97" customWidth="1"/>
    <col min="10" max="10" width="7.625" style="300" customWidth="1"/>
    <col min="11" max="11" width="2.125" style="91" customWidth="1"/>
    <col min="12" max="12" width="1.125" style="91" customWidth="1"/>
    <col min="13" max="13" width="5.625" style="91" customWidth="1"/>
    <col min="14" max="14" width="1.875" style="91" customWidth="1"/>
    <col min="15" max="15" width="1.125" style="91" customWidth="1"/>
    <col min="16" max="16" width="7" style="300" customWidth="1"/>
    <col min="17" max="17" width="2.75" style="91" customWidth="1"/>
    <col min="18" max="18" width="1.125" style="91" customWidth="1"/>
    <col min="19" max="19" width="6.875" style="300" customWidth="1"/>
    <col min="20" max="20" width="2.875" style="91" customWidth="1"/>
    <col min="21" max="21" width="1.125" style="91" customWidth="1"/>
    <col min="22" max="22" width="7.75" style="300" customWidth="1"/>
    <col min="23" max="23" width="2.125" style="91" customWidth="1"/>
    <col min="24" max="24" width="1.125" style="91" customWidth="1"/>
    <col min="25" max="25" width="5.625" style="91" customWidth="1"/>
    <col min="26" max="26" width="1.875" style="91" customWidth="1"/>
    <col min="27" max="16384" width="8" style="91"/>
  </cols>
  <sheetData>
    <row r="2" spans="2:30">
      <c r="D2" s="138" t="s">
        <v>428</v>
      </c>
    </row>
    <row r="3" spans="2:30">
      <c r="D3" s="138" t="s">
        <v>429</v>
      </c>
    </row>
    <row r="4" spans="2:30" ht="12.75" customHeight="1">
      <c r="D4" s="141"/>
    </row>
    <row r="5" spans="2:30" ht="15" customHeight="1">
      <c r="D5" s="154" t="s">
        <v>430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95"/>
      <c r="P5" s="154" t="s">
        <v>431</v>
      </c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2:30" ht="30" customHeight="1">
      <c r="D6" s="96" t="s">
        <v>255</v>
      </c>
      <c r="E6" s="96"/>
      <c r="F6" s="399"/>
      <c r="G6" s="96" t="s">
        <v>256</v>
      </c>
      <c r="H6" s="96"/>
      <c r="I6" s="399"/>
      <c r="J6" s="96" t="s">
        <v>257</v>
      </c>
      <c r="K6" s="96"/>
      <c r="L6" s="98"/>
      <c r="M6" s="96" t="s">
        <v>258</v>
      </c>
      <c r="N6" s="96"/>
      <c r="O6" s="98"/>
      <c r="P6" s="96" t="s">
        <v>255</v>
      </c>
      <c r="Q6" s="96"/>
      <c r="R6" s="399"/>
      <c r="S6" s="96" t="s">
        <v>256</v>
      </c>
      <c r="T6" s="96"/>
      <c r="U6" s="118"/>
      <c r="V6" s="96" t="s">
        <v>257</v>
      </c>
      <c r="W6" s="96"/>
      <c r="X6" s="98"/>
      <c r="Y6" s="96" t="s">
        <v>258</v>
      </c>
      <c r="Z6" s="96"/>
    </row>
    <row r="7" spans="2:30" ht="12.6" customHeight="1">
      <c r="B7" s="4">
        <v>41279</v>
      </c>
      <c r="C7" s="4"/>
      <c r="D7" s="400">
        <v>1288</v>
      </c>
      <c r="E7" s="250"/>
      <c r="F7" s="401"/>
      <c r="G7" s="150">
        <v>18.25</v>
      </c>
      <c r="H7" s="402"/>
      <c r="I7" s="403"/>
      <c r="J7" s="400">
        <v>18805</v>
      </c>
      <c r="K7" s="404"/>
      <c r="L7" s="404"/>
      <c r="M7" s="150">
        <v>80</v>
      </c>
      <c r="N7" s="404"/>
      <c r="O7" s="404"/>
      <c r="P7" s="400">
        <v>2076</v>
      </c>
      <c r="Q7" s="405"/>
      <c r="R7" s="401"/>
      <c r="S7" s="150">
        <v>41.57</v>
      </c>
      <c r="T7" s="402"/>
      <c r="U7" s="406"/>
      <c r="V7" s="400">
        <v>69039</v>
      </c>
      <c r="W7" s="404"/>
      <c r="X7" s="404"/>
      <c r="Y7" s="150">
        <v>80</v>
      </c>
      <c r="Z7" s="112"/>
    </row>
    <row r="8" spans="2:30" ht="12.6" customHeight="1">
      <c r="B8" s="4">
        <f t="shared" ref="B8:B14" si="0">B7+7</f>
        <v>41286</v>
      </c>
      <c r="C8" s="4"/>
      <c r="D8" s="400">
        <v>1686</v>
      </c>
      <c r="E8" s="250"/>
      <c r="F8" s="401"/>
      <c r="G8" s="150">
        <v>16.54</v>
      </c>
      <c r="H8" s="407"/>
      <c r="I8" s="403"/>
      <c r="J8" s="400">
        <v>22309</v>
      </c>
      <c r="K8" s="407"/>
      <c r="L8" s="407"/>
      <c r="M8" s="150">
        <v>80</v>
      </c>
      <c r="N8" s="407"/>
      <c r="O8" s="407"/>
      <c r="P8" s="400">
        <v>2547</v>
      </c>
      <c r="Q8" s="405"/>
      <c r="R8" s="401"/>
      <c r="S8" s="150">
        <v>41.58</v>
      </c>
      <c r="T8" s="407"/>
      <c r="U8" s="407"/>
      <c r="V8" s="400">
        <v>84723</v>
      </c>
      <c r="W8" s="407"/>
      <c r="X8" s="407"/>
      <c r="Y8" s="408">
        <v>80</v>
      </c>
      <c r="Z8" s="202"/>
      <c r="AD8" s="409"/>
    </row>
    <row r="9" spans="2:30" ht="12.6" customHeight="1">
      <c r="B9" s="4">
        <f t="shared" si="0"/>
        <v>41293</v>
      </c>
      <c r="C9" s="4"/>
      <c r="D9" s="400">
        <v>1675</v>
      </c>
      <c r="E9" s="250"/>
      <c r="F9" s="401"/>
      <c r="G9" s="150">
        <v>16.84</v>
      </c>
      <c r="H9" s="407"/>
      <c r="I9" s="403"/>
      <c r="J9" s="400">
        <v>22566</v>
      </c>
      <c r="K9" s="407"/>
      <c r="L9" s="407"/>
      <c r="M9" s="150">
        <v>80</v>
      </c>
      <c r="N9" s="407"/>
      <c r="O9" s="407"/>
      <c r="P9" s="400">
        <v>2474</v>
      </c>
      <c r="Q9" s="405"/>
      <c r="R9" s="401"/>
      <c r="S9" s="150">
        <v>41.59</v>
      </c>
      <c r="T9" s="407"/>
      <c r="U9" s="407"/>
      <c r="V9" s="400">
        <v>82315</v>
      </c>
      <c r="W9" s="407"/>
      <c r="X9" s="407"/>
      <c r="Y9" s="150">
        <v>80</v>
      </c>
      <c r="Z9" s="202"/>
      <c r="AD9" s="409"/>
    </row>
    <row r="10" spans="2:30" ht="12.6" customHeight="1">
      <c r="B10" s="4">
        <f t="shared" si="0"/>
        <v>41300</v>
      </c>
      <c r="C10" s="4"/>
      <c r="D10" s="400">
        <v>1755</v>
      </c>
      <c r="E10" s="250"/>
      <c r="F10" s="401"/>
      <c r="G10" s="150">
        <v>17.16</v>
      </c>
      <c r="H10" s="407"/>
      <c r="I10" s="403"/>
      <c r="J10" s="400">
        <v>24093</v>
      </c>
      <c r="K10" s="407"/>
      <c r="L10" s="407"/>
      <c r="M10" s="150">
        <v>80</v>
      </c>
      <c r="N10" s="407"/>
      <c r="O10" s="407"/>
      <c r="P10" s="400">
        <v>2571</v>
      </c>
      <c r="Q10" s="405"/>
      <c r="R10" s="401"/>
      <c r="S10" s="150">
        <v>40.81</v>
      </c>
      <c r="T10" s="407"/>
      <c r="U10" s="407"/>
      <c r="V10" s="400">
        <v>83938</v>
      </c>
      <c r="W10" s="407"/>
      <c r="X10" s="407"/>
      <c r="Y10" s="150">
        <v>80</v>
      </c>
      <c r="Z10" s="202"/>
      <c r="AD10" s="409"/>
    </row>
    <row r="11" spans="2:30" ht="12.6" customHeight="1">
      <c r="B11" s="4">
        <f t="shared" si="0"/>
        <v>41307</v>
      </c>
      <c r="C11" s="4"/>
      <c r="D11" s="410">
        <v>1603</v>
      </c>
      <c r="E11" s="411"/>
      <c r="F11" s="412"/>
      <c r="G11" s="413">
        <v>16.52</v>
      </c>
      <c r="H11" s="414"/>
      <c r="I11" s="215"/>
      <c r="J11" s="407">
        <v>21185</v>
      </c>
      <c r="K11" s="414"/>
      <c r="L11" s="414"/>
      <c r="M11" s="150">
        <v>80</v>
      </c>
      <c r="N11" s="414"/>
      <c r="O11" s="414"/>
      <c r="P11" s="410">
        <v>2384</v>
      </c>
      <c r="Q11" s="411"/>
      <c r="R11" s="412"/>
      <c r="S11" s="413">
        <v>41.09</v>
      </c>
      <c r="T11" s="414"/>
      <c r="U11" s="414"/>
      <c r="V11" s="407">
        <v>78367</v>
      </c>
      <c r="W11" s="414"/>
      <c r="X11" s="414"/>
      <c r="Y11" s="150">
        <v>80</v>
      </c>
      <c r="Z11" s="202"/>
      <c r="AD11" s="409"/>
    </row>
    <row r="12" spans="2:30" ht="12.6" customHeight="1">
      <c r="B12" s="4">
        <f t="shared" si="0"/>
        <v>41314</v>
      </c>
      <c r="C12" s="4"/>
      <c r="D12" s="410">
        <v>1862</v>
      </c>
      <c r="E12" s="411"/>
      <c r="F12" s="412"/>
      <c r="G12" s="413">
        <v>16.95</v>
      </c>
      <c r="H12" s="414"/>
      <c r="I12" s="215"/>
      <c r="J12" s="407">
        <v>25249</v>
      </c>
      <c r="K12" s="414"/>
      <c r="L12" s="414"/>
      <c r="M12" s="150">
        <v>80</v>
      </c>
      <c r="N12" s="414"/>
      <c r="O12" s="414"/>
      <c r="P12" s="410">
        <v>2616</v>
      </c>
      <c r="Q12" s="411"/>
      <c r="R12" s="412"/>
      <c r="S12" s="413">
        <v>40.76</v>
      </c>
      <c r="T12" s="414"/>
      <c r="U12" s="414"/>
      <c r="V12" s="407">
        <v>85303</v>
      </c>
      <c r="W12" s="414"/>
      <c r="X12" s="414"/>
      <c r="Y12" s="150">
        <v>80</v>
      </c>
      <c r="Z12" s="202"/>
      <c r="AD12" s="409"/>
    </row>
    <row r="13" spans="2:30" ht="12.6" customHeight="1">
      <c r="B13" s="4">
        <f t="shared" si="0"/>
        <v>41321</v>
      </c>
      <c r="C13" s="4"/>
      <c r="D13" s="410">
        <v>1729</v>
      </c>
      <c r="E13" s="411"/>
      <c r="F13" s="412"/>
      <c r="G13" s="413">
        <v>17.09</v>
      </c>
      <c r="H13" s="414"/>
      <c r="I13" s="215"/>
      <c r="J13" s="407">
        <v>23639</v>
      </c>
      <c r="K13" s="414"/>
      <c r="L13" s="414"/>
      <c r="M13" s="150">
        <v>80</v>
      </c>
      <c r="N13" s="414"/>
      <c r="O13" s="414"/>
      <c r="P13" s="410">
        <v>2588</v>
      </c>
      <c r="Q13" s="411"/>
      <c r="R13" s="412"/>
      <c r="S13" s="413">
        <v>39.380000000000003</v>
      </c>
      <c r="T13" s="414"/>
      <c r="U13" s="414"/>
      <c r="V13" s="407">
        <v>81532</v>
      </c>
      <c r="W13" s="414"/>
      <c r="X13" s="414"/>
      <c r="Y13" s="150">
        <v>80</v>
      </c>
      <c r="Z13" s="202"/>
      <c r="AD13" s="409"/>
    </row>
    <row r="14" spans="2:30" ht="12.6" customHeight="1">
      <c r="B14" s="4">
        <f t="shared" si="0"/>
        <v>41328</v>
      </c>
      <c r="C14" s="4"/>
      <c r="D14" s="410">
        <v>1654</v>
      </c>
      <c r="E14" s="411"/>
      <c r="F14" s="412"/>
      <c r="G14" s="413">
        <v>17.100000000000001</v>
      </c>
      <c r="H14" s="414"/>
      <c r="I14" s="215"/>
      <c r="J14" s="407">
        <v>22627</v>
      </c>
      <c r="K14" s="414"/>
      <c r="L14" s="414"/>
      <c r="M14" s="150">
        <v>80</v>
      </c>
      <c r="N14" s="414"/>
      <c r="O14" s="414"/>
      <c r="P14" s="410">
        <v>2508</v>
      </c>
      <c r="Q14" s="411"/>
      <c r="R14" s="412"/>
      <c r="S14" s="413">
        <v>40.81</v>
      </c>
      <c r="T14" s="414"/>
      <c r="U14" s="414"/>
      <c r="V14" s="407">
        <v>81881</v>
      </c>
      <c r="W14" s="414"/>
      <c r="X14" s="414"/>
      <c r="Y14" s="150">
        <v>80</v>
      </c>
      <c r="Z14" s="202"/>
      <c r="AD14" s="409"/>
    </row>
    <row r="15" spans="2:30" ht="12.6" customHeight="1">
      <c r="B15" s="4">
        <f>B14+7</f>
        <v>41335</v>
      </c>
      <c r="C15" s="4"/>
      <c r="D15" s="410">
        <v>1840</v>
      </c>
      <c r="E15" s="411"/>
      <c r="F15" s="412"/>
      <c r="G15" s="413">
        <v>17.22</v>
      </c>
      <c r="H15" s="414"/>
      <c r="I15" s="215"/>
      <c r="J15" s="407">
        <v>25348</v>
      </c>
      <c r="K15" s="414"/>
      <c r="L15" s="414"/>
      <c r="M15" s="150">
        <v>80</v>
      </c>
      <c r="N15" s="414"/>
      <c r="O15" s="414"/>
      <c r="P15" s="410">
        <v>2656</v>
      </c>
      <c r="Q15" s="411"/>
      <c r="R15" s="412"/>
      <c r="S15" s="413">
        <v>40.99</v>
      </c>
      <c r="T15" s="414"/>
      <c r="U15" s="414"/>
      <c r="V15" s="407">
        <v>87096</v>
      </c>
      <c r="W15" s="414"/>
      <c r="X15" s="414"/>
      <c r="Y15" s="150">
        <v>80</v>
      </c>
      <c r="Z15" s="202"/>
      <c r="AD15" s="409"/>
    </row>
    <row r="16" spans="2:30" ht="12.6" customHeight="1">
      <c r="B16" s="4">
        <f t="shared" ref="B16:B58" si="1">B15+7</f>
        <v>41342</v>
      </c>
      <c r="C16" s="4"/>
      <c r="D16" s="410">
        <v>1740</v>
      </c>
      <c r="E16" s="411"/>
      <c r="F16" s="412"/>
      <c r="G16" s="413">
        <v>17.420000000000002</v>
      </c>
      <c r="H16" s="414"/>
      <c r="I16" s="215"/>
      <c r="J16" s="407">
        <v>24249</v>
      </c>
      <c r="K16" s="414"/>
      <c r="L16" s="414"/>
      <c r="M16" s="150">
        <v>80</v>
      </c>
      <c r="N16" s="414"/>
      <c r="O16" s="414"/>
      <c r="P16" s="410">
        <v>2546</v>
      </c>
      <c r="Q16" s="411"/>
      <c r="R16" s="412"/>
      <c r="S16" s="413">
        <v>40.93</v>
      </c>
      <c r="T16" s="414"/>
      <c r="U16" s="414"/>
      <c r="V16" s="407">
        <v>83366</v>
      </c>
      <c r="W16" s="414"/>
      <c r="X16" s="414"/>
      <c r="Y16" s="150">
        <v>80</v>
      </c>
      <c r="Z16" s="202"/>
      <c r="AD16" s="409"/>
    </row>
    <row r="17" spans="2:30" ht="12.6" customHeight="1">
      <c r="B17" s="4">
        <f t="shared" si="1"/>
        <v>41349</v>
      </c>
      <c r="C17" s="4"/>
      <c r="D17" s="410">
        <v>1614</v>
      </c>
      <c r="E17" s="411"/>
      <c r="F17" s="412"/>
      <c r="G17" s="413">
        <v>17.309999999999999</v>
      </c>
      <c r="H17" s="414"/>
      <c r="I17" s="215"/>
      <c r="J17" s="407">
        <v>22351</v>
      </c>
      <c r="K17" s="414"/>
      <c r="L17" s="414"/>
      <c r="M17" s="150">
        <v>80</v>
      </c>
      <c r="N17" s="414"/>
      <c r="O17" s="414"/>
      <c r="P17" s="410">
        <v>2517</v>
      </c>
      <c r="Q17" s="411"/>
      <c r="R17" s="412"/>
      <c r="S17" s="413">
        <v>40.72</v>
      </c>
      <c r="T17" s="414"/>
      <c r="U17" s="414"/>
      <c r="V17" s="407">
        <v>81994</v>
      </c>
      <c r="W17" s="414"/>
      <c r="X17" s="414"/>
      <c r="Y17" s="150">
        <v>80</v>
      </c>
      <c r="Z17" s="202"/>
      <c r="AD17" s="409"/>
    </row>
    <row r="18" spans="2:30" ht="12.6" customHeight="1">
      <c r="B18" s="4">
        <f t="shared" si="1"/>
        <v>41356</v>
      </c>
      <c r="C18" s="4"/>
      <c r="D18" s="410">
        <v>1664</v>
      </c>
      <c r="E18" s="411"/>
      <c r="F18" s="412"/>
      <c r="G18" s="413">
        <v>16.52</v>
      </c>
      <c r="H18" s="414"/>
      <c r="I18" s="215"/>
      <c r="J18" s="407">
        <v>21991</v>
      </c>
      <c r="K18" s="414"/>
      <c r="L18" s="414"/>
      <c r="M18" s="150">
        <v>80</v>
      </c>
      <c r="N18" s="414"/>
      <c r="O18" s="414"/>
      <c r="P18" s="410">
        <v>2530</v>
      </c>
      <c r="Q18" s="411"/>
      <c r="R18" s="412"/>
      <c r="S18" s="413">
        <v>40.32</v>
      </c>
      <c r="T18" s="414"/>
      <c r="U18" s="414"/>
      <c r="V18" s="407">
        <v>81608</v>
      </c>
      <c r="W18" s="414"/>
      <c r="X18" s="414"/>
      <c r="Y18" s="150">
        <v>80</v>
      </c>
      <c r="Z18" s="202"/>
      <c r="AD18" s="409"/>
    </row>
    <row r="19" spans="2:30" ht="12.6" customHeight="1">
      <c r="B19" s="4">
        <f t="shared" si="1"/>
        <v>41363</v>
      </c>
      <c r="C19" s="4"/>
      <c r="D19" s="410">
        <v>1619</v>
      </c>
      <c r="E19" s="411"/>
      <c r="F19" s="412"/>
      <c r="G19" s="413">
        <v>16.82</v>
      </c>
      <c r="H19" s="414"/>
      <c r="I19" s="215"/>
      <c r="J19" s="407">
        <v>21785</v>
      </c>
      <c r="K19" s="414"/>
      <c r="L19" s="414"/>
      <c r="M19" s="150">
        <v>80</v>
      </c>
      <c r="N19" s="414"/>
      <c r="O19" s="414"/>
      <c r="P19" s="410">
        <v>2322</v>
      </c>
      <c r="Q19" s="411"/>
      <c r="R19" s="412"/>
      <c r="S19" s="413">
        <v>40.74</v>
      </c>
      <c r="T19" s="414"/>
      <c r="U19" s="414"/>
      <c r="V19" s="407">
        <v>75679</v>
      </c>
      <c r="W19" s="414"/>
      <c r="X19" s="414"/>
      <c r="Y19" s="150">
        <v>80</v>
      </c>
      <c r="Z19" s="202"/>
      <c r="AD19" s="409"/>
    </row>
    <row r="20" spans="2:30" ht="12.6" customHeight="1">
      <c r="B20" s="4">
        <f t="shared" si="1"/>
        <v>41370</v>
      </c>
      <c r="C20" s="4"/>
      <c r="D20" s="400">
        <v>1659</v>
      </c>
      <c r="E20" s="415"/>
      <c r="F20" s="415"/>
      <c r="G20" s="413">
        <v>18.68</v>
      </c>
      <c r="H20" s="416"/>
      <c r="I20" s="417"/>
      <c r="J20" s="418">
        <v>24792</v>
      </c>
      <c r="K20" s="416"/>
      <c r="L20" s="416"/>
      <c r="M20" s="419">
        <v>80</v>
      </c>
      <c r="N20" s="416"/>
      <c r="O20" s="416"/>
      <c r="P20" s="400">
        <v>2520</v>
      </c>
      <c r="Q20" s="415"/>
      <c r="R20" s="415"/>
      <c r="S20" s="413">
        <v>39.43</v>
      </c>
      <c r="T20" s="416"/>
      <c r="U20" s="416"/>
      <c r="V20" s="418">
        <v>79491</v>
      </c>
      <c r="W20" s="416"/>
      <c r="X20" s="416"/>
      <c r="Y20" s="419">
        <v>80</v>
      </c>
      <c r="Z20" s="202"/>
      <c r="AD20" s="409"/>
    </row>
    <row r="21" spans="2:30" ht="12.6" customHeight="1">
      <c r="B21" s="4">
        <f t="shared" si="1"/>
        <v>41377</v>
      </c>
      <c r="C21" s="4"/>
      <c r="D21" s="400">
        <v>1761</v>
      </c>
      <c r="E21" s="415"/>
      <c r="F21" s="415"/>
      <c r="G21" s="413">
        <v>16.96</v>
      </c>
      <c r="H21" s="416"/>
      <c r="I21" s="417"/>
      <c r="J21" s="418">
        <v>23893</v>
      </c>
      <c r="K21" s="416"/>
      <c r="L21" s="416"/>
      <c r="M21" s="419">
        <v>80</v>
      </c>
      <c r="N21" s="416"/>
      <c r="O21" s="416"/>
      <c r="P21" s="400">
        <v>2534</v>
      </c>
      <c r="Q21" s="415"/>
      <c r="R21" s="415"/>
      <c r="S21" s="413">
        <v>41.31</v>
      </c>
      <c r="T21" s="416"/>
      <c r="U21" s="416"/>
      <c r="V21" s="418">
        <v>83744</v>
      </c>
      <c r="W21" s="416"/>
      <c r="X21" s="416"/>
      <c r="Y21" s="419">
        <v>80</v>
      </c>
      <c r="Z21" s="202"/>
      <c r="AD21" s="409"/>
    </row>
    <row r="22" spans="2:30" ht="12.6" customHeight="1">
      <c r="B22" s="4">
        <f t="shared" si="1"/>
        <v>41384</v>
      </c>
      <c r="C22" s="4"/>
      <c r="D22" s="400">
        <v>1773</v>
      </c>
      <c r="E22" s="415"/>
      <c r="F22" s="415"/>
      <c r="G22" s="413">
        <v>16.809999999999999</v>
      </c>
      <c r="H22" s="416"/>
      <c r="I22" s="417"/>
      <c r="J22" s="418">
        <v>23843</v>
      </c>
      <c r="K22" s="416"/>
      <c r="L22" s="416"/>
      <c r="M22" s="419">
        <v>80</v>
      </c>
      <c r="N22" s="416"/>
      <c r="O22" s="416"/>
      <c r="P22" s="400">
        <v>2580</v>
      </c>
      <c r="Q22" s="415"/>
      <c r="R22" s="415"/>
      <c r="S22" s="413">
        <v>40.729999999999997</v>
      </c>
      <c r="T22" s="416"/>
      <c r="U22" s="416"/>
      <c r="V22" s="418">
        <v>84067</v>
      </c>
      <c r="W22" s="414"/>
      <c r="X22" s="414"/>
      <c r="Y22" s="419">
        <v>80</v>
      </c>
      <c r="Z22" s="202"/>
      <c r="AD22" s="409"/>
    </row>
    <row r="23" spans="2:30" ht="12.6" customHeight="1">
      <c r="B23" s="4">
        <f t="shared" si="1"/>
        <v>41391</v>
      </c>
      <c r="C23" s="4"/>
      <c r="D23" s="400">
        <v>1682</v>
      </c>
      <c r="E23" s="415"/>
      <c r="F23" s="415"/>
      <c r="G23" s="413">
        <v>16.8</v>
      </c>
      <c r="H23" s="416"/>
      <c r="I23" s="417"/>
      <c r="J23" s="418">
        <v>22606</v>
      </c>
      <c r="K23" s="416"/>
      <c r="L23" s="416"/>
      <c r="M23" s="419">
        <v>80</v>
      </c>
      <c r="N23" s="416"/>
      <c r="O23" s="416"/>
      <c r="P23" s="400">
        <v>2668</v>
      </c>
      <c r="Q23" s="415"/>
      <c r="R23" s="415"/>
      <c r="S23" s="413">
        <v>40.15</v>
      </c>
      <c r="T23" s="416"/>
      <c r="U23" s="416"/>
      <c r="V23" s="418">
        <v>85696</v>
      </c>
      <c r="W23" s="414"/>
      <c r="X23" s="414"/>
      <c r="Y23" s="419">
        <v>80</v>
      </c>
      <c r="Z23" s="202"/>
      <c r="AD23" s="409"/>
    </row>
    <row r="24" spans="2:30" ht="12.6" customHeight="1">
      <c r="B24" s="4">
        <f t="shared" si="1"/>
        <v>41398</v>
      </c>
      <c r="C24" s="4"/>
      <c r="D24" s="420">
        <v>1839</v>
      </c>
      <c r="E24" s="250"/>
      <c r="F24" s="401"/>
      <c r="G24" s="421">
        <v>17.12</v>
      </c>
      <c r="H24" s="407"/>
      <c r="I24" s="403"/>
      <c r="J24" s="420">
        <v>25187</v>
      </c>
      <c r="K24" s="407"/>
      <c r="L24" s="407"/>
      <c r="M24" s="419">
        <v>80</v>
      </c>
      <c r="N24" s="407"/>
      <c r="O24" s="407"/>
      <c r="P24" s="420">
        <v>2628</v>
      </c>
      <c r="Q24" s="250"/>
      <c r="R24" s="401"/>
      <c r="S24" s="421">
        <v>40.119999999999997</v>
      </c>
      <c r="T24" s="407"/>
      <c r="U24" s="407"/>
      <c r="V24" s="420">
        <v>84348</v>
      </c>
      <c r="W24" s="407"/>
      <c r="X24" s="407"/>
      <c r="Y24" s="419">
        <v>80</v>
      </c>
      <c r="Z24" s="202"/>
      <c r="AD24" s="409"/>
    </row>
    <row r="25" spans="2:30" ht="12.6" customHeight="1">
      <c r="B25" s="4">
        <f t="shared" si="1"/>
        <v>41405</v>
      </c>
      <c r="C25" s="4"/>
      <c r="D25" s="420">
        <v>1930</v>
      </c>
      <c r="E25" s="250"/>
      <c r="F25" s="401"/>
      <c r="G25" s="421">
        <v>17.52</v>
      </c>
      <c r="H25" s="407"/>
      <c r="I25" s="403"/>
      <c r="J25" s="420">
        <v>27051</v>
      </c>
      <c r="K25" s="407"/>
      <c r="L25" s="407"/>
      <c r="M25" s="419">
        <v>80</v>
      </c>
      <c r="N25" s="407"/>
      <c r="O25" s="407"/>
      <c r="P25" s="420">
        <v>2572</v>
      </c>
      <c r="Q25" s="250"/>
      <c r="R25" s="401"/>
      <c r="S25" s="421">
        <v>40.79</v>
      </c>
      <c r="T25" s="407"/>
      <c r="U25" s="407"/>
      <c r="V25" s="420">
        <v>83930</v>
      </c>
      <c r="W25" s="407"/>
      <c r="X25" s="407"/>
      <c r="Y25" s="419">
        <v>80</v>
      </c>
      <c r="Z25" s="202"/>
      <c r="AD25" s="409"/>
    </row>
    <row r="26" spans="2:30" ht="12.6" customHeight="1">
      <c r="B26" s="4">
        <f t="shared" si="1"/>
        <v>41412</v>
      </c>
      <c r="C26" s="4"/>
      <c r="D26" s="420">
        <v>1792</v>
      </c>
      <c r="E26" s="250"/>
      <c r="F26" s="401"/>
      <c r="G26" s="421">
        <v>17.25</v>
      </c>
      <c r="H26" s="407"/>
      <c r="I26" s="403"/>
      <c r="J26" s="420">
        <v>24730</v>
      </c>
      <c r="K26" s="407"/>
      <c r="L26" s="407"/>
      <c r="M26" s="419">
        <v>80</v>
      </c>
      <c r="N26" s="407"/>
      <c r="O26" s="407"/>
      <c r="P26" s="420">
        <v>2443</v>
      </c>
      <c r="Q26" s="250"/>
      <c r="R26" s="401"/>
      <c r="S26" s="421">
        <v>40.659999999999997</v>
      </c>
      <c r="T26" s="407"/>
      <c r="U26" s="407"/>
      <c r="V26" s="420">
        <v>79466</v>
      </c>
      <c r="W26" s="407"/>
      <c r="X26" s="407"/>
      <c r="Y26" s="419">
        <v>80</v>
      </c>
      <c r="Z26" s="202"/>
      <c r="AD26" s="409"/>
    </row>
    <row r="27" spans="2:30" ht="12.6" customHeight="1">
      <c r="B27" s="4">
        <f t="shared" si="1"/>
        <v>41419</v>
      </c>
      <c r="C27" s="4"/>
      <c r="D27" s="420">
        <v>1861</v>
      </c>
      <c r="E27" s="250"/>
      <c r="F27" s="401"/>
      <c r="G27" s="421">
        <v>17.329999999999998</v>
      </c>
      <c r="H27" s="407"/>
      <c r="I27" s="403"/>
      <c r="J27" s="420">
        <v>25801</v>
      </c>
      <c r="K27" s="407"/>
      <c r="L27" s="407"/>
      <c r="M27" s="419">
        <v>80</v>
      </c>
      <c r="N27" s="407"/>
      <c r="O27" s="407"/>
      <c r="P27" s="420">
        <v>2550</v>
      </c>
      <c r="Q27" s="250"/>
      <c r="R27" s="401"/>
      <c r="S27" s="421">
        <v>40.26</v>
      </c>
      <c r="T27" s="407"/>
      <c r="U27" s="407"/>
      <c r="V27" s="420">
        <v>82130</v>
      </c>
      <c r="W27" s="407"/>
      <c r="X27" s="407"/>
      <c r="Y27" s="419">
        <v>80</v>
      </c>
      <c r="Z27" s="202"/>
      <c r="AD27" s="422"/>
    </row>
    <row r="28" spans="2:30" ht="12.6" customHeight="1">
      <c r="B28" s="4">
        <f t="shared" si="1"/>
        <v>41426</v>
      </c>
      <c r="C28" s="4"/>
      <c r="D28" s="420">
        <v>1574</v>
      </c>
      <c r="E28" s="250"/>
      <c r="F28" s="401"/>
      <c r="G28" s="423">
        <v>17.829999999999998</v>
      </c>
      <c r="H28" s="407"/>
      <c r="I28" s="403"/>
      <c r="J28" s="420">
        <v>22452</v>
      </c>
      <c r="K28" s="414"/>
      <c r="L28" s="414"/>
      <c r="M28" s="419">
        <v>80</v>
      </c>
      <c r="N28" s="414"/>
      <c r="O28" s="215"/>
      <c r="P28" s="420">
        <v>2036</v>
      </c>
      <c r="Q28" s="250"/>
      <c r="R28" s="401"/>
      <c r="S28" s="423">
        <v>40.229999999999997</v>
      </c>
      <c r="T28" s="407"/>
      <c r="U28" s="403"/>
      <c r="V28" s="420">
        <v>65527</v>
      </c>
      <c r="W28" s="424"/>
      <c r="X28" s="424"/>
      <c r="Y28" s="419">
        <v>80</v>
      </c>
      <c r="Z28" s="202"/>
      <c r="AD28" s="422"/>
    </row>
    <row r="29" spans="2:30" ht="12.6" customHeight="1">
      <c r="B29" s="4">
        <f t="shared" si="1"/>
        <v>41433</v>
      </c>
      <c r="C29" s="4"/>
      <c r="D29" s="420">
        <v>1731</v>
      </c>
      <c r="E29" s="250"/>
      <c r="F29" s="401"/>
      <c r="G29" s="423">
        <v>17.260000000000002</v>
      </c>
      <c r="H29" s="407"/>
      <c r="I29" s="403"/>
      <c r="J29" s="420">
        <v>23902</v>
      </c>
      <c r="K29" s="414"/>
      <c r="L29" s="414"/>
      <c r="M29" s="419">
        <v>80</v>
      </c>
      <c r="N29" s="414"/>
      <c r="O29" s="215"/>
      <c r="P29" s="420">
        <v>2661</v>
      </c>
      <c r="Q29" s="250"/>
      <c r="R29" s="401"/>
      <c r="S29" s="423">
        <v>40.35</v>
      </c>
      <c r="T29" s="407"/>
      <c r="U29" s="403"/>
      <c r="V29" s="420">
        <v>85897</v>
      </c>
      <c r="W29" s="424"/>
      <c r="X29" s="424"/>
      <c r="Y29" s="419">
        <v>80</v>
      </c>
      <c r="Z29" s="202"/>
      <c r="AD29" s="422"/>
    </row>
    <row r="30" spans="2:30" ht="12.6" customHeight="1">
      <c r="B30" s="4">
        <f t="shared" si="1"/>
        <v>41440</v>
      </c>
      <c r="C30" s="4"/>
      <c r="D30" s="420">
        <v>1923</v>
      </c>
      <c r="E30" s="250"/>
      <c r="F30" s="401"/>
      <c r="G30" s="423">
        <v>17.25</v>
      </c>
      <c r="H30" s="407"/>
      <c r="I30" s="403"/>
      <c r="J30" s="420">
        <v>26537</v>
      </c>
      <c r="K30" s="414"/>
      <c r="L30" s="414"/>
      <c r="M30" s="419">
        <v>80</v>
      </c>
      <c r="N30" s="414"/>
      <c r="O30" s="215"/>
      <c r="P30" s="420">
        <v>2502</v>
      </c>
      <c r="Q30" s="250"/>
      <c r="R30" s="401"/>
      <c r="S30" s="423">
        <v>40.24</v>
      </c>
      <c r="T30" s="407"/>
      <c r="U30" s="403"/>
      <c r="V30" s="420">
        <v>80544</v>
      </c>
      <c r="W30" s="424"/>
      <c r="X30" s="424"/>
      <c r="Y30" s="419">
        <v>80</v>
      </c>
      <c r="Z30" s="202"/>
      <c r="AD30" s="422"/>
    </row>
    <row r="31" spans="2:30" ht="12.6" customHeight="1">
      <c r="B31" s="4">
        <f t="shared" si="1"/>
        <v>41447</v>
      </c>
      <c r="C31" s="4"/>
      <c r="D31" s="420">
        <v>1802</v>
      </c>
      <c r="E31" s="250"/>
      <c r="F31" s="401"/>
      <c r="G31" s="423">
        <v>17.32</v>
      </c>
      <c r="H31" s="407"/>
      <c r="I31" s="403"/>
      <c r="J31" s="420">
        <v>24969</v>
      </c>
      <c r="K31" s="414"/>
      <c r="L31" s="414"/>
      <c r="M31" s="419">
        <v>80</v>
      </c>
      <c r="N31" s="414"/>
      <c r="O31" s="215"/>
      <c r="P31" s="420">
        <v>2781</v>
      </c>
      <c r="Q31" s="250"/>
      <c r="R31" s="401"/>
      <c r="S31" s="423">
        <v>39.520000000000003</v>
      </c>
      <c r="T31" s="407"/>
      <c r="U31" s="403"/>
      <c r="V31" s="420">
        <v>87924</v>
      </c>
      <c r="W31" s="424"/>
      <c r="X31" s="424"/>
      <c r="Y31" s="419">
        <v>80</v>
      </c>
      <c r="Z31" s="202"/>
      <c r="AD31" s="422"/>
    </row>
    <row r="32" spans="2:30" ht="12.6" customHeight="1">
      <c r="B32" s="4">
        <f t="shared" si="1"/>
        <v>41454</v>
      </c>
      <c r="C32" s="4"/>
      <c r="D32" s="420">
        <v>2059</v>
      </c>
      <c r="E32" s="250"/>
      <c r="F32" s="401"/>
      <c r="G32" s="421">
        <v>17.95</v>
      </c>
      <c r="H32" s="407"/>
      <c r="I32" s="403"/>
      <c r="J32" s="420">
        <v>29567</v>
      </c>
      <c r="K32" s="414"/>
      <c r="L32" s="414"/>
      <c r="M32" s="419">
        <v>80</v>
      </c>
      <c r="N32" s="414"/>
      <c r="O32" s="215"/>
      <c r="P32" s="420">
        <v>2627</v>
      </c>
      <c r="Q32" s="250"/>
      <c r="R32" s="401"/>
      <c r="S32" s="421">
        <v>39.86</v>
      </c>
      <c r="T32" s="407"/>
      <c r="U32" s="403"/>
      <c r="V32" s="420">
        <v>83770</v>
      </c>
      <c r="W32" s="424"/>
      <c r="X32" s="424"/>
      <c r="Y32" s="419">
        <v>80</v>
      </c>
      <c r="Z32" s="202"/>
      <c r="AD32" s="422"/>
    </row>
    <row r="33" spans="2:30" ht="12.6" customHeight="1">
      <c r="B33" s="4">
        <f t="shared" si="1"/>
        <v>41461</v>
      </c>
      <c r="C33" s="4"/>
      <c r="D33" s="420">
        <v>1551</v>
      </c>
      <c r="E33" s="250"/>
      <c r="F33" s="401"/>
      <c r="G33" s="421">
        <v>18.09</v>
      </c>
      <c r="H33" s="407"/>
      <c r="I33" s="403"/>
      <c r="J33" s="420">
        <v>22446</v>
      </c>
      <c r="K33" s="414"/>
      <c r="L33" s="414"/>
      <c r="M33" s="419">
        <v>80</v>
      </c>
      <c r="N33" s="414"/>
      <c r="O33" s="215"/>
      <c r="P33" s="420">
        <v>2065</v>
      </c>
      <c r="Q33" s="250"/>
      <c r="R33" s="401"/>
      <c r="S33" s="421">
        <v>40.19</v>
      </c>
      <c r="T33" s="407"/>
      <c r="U33" s="403"/>
      <c r="V33" s="420">
        <v>66394</v>
      </c>
      <c r="W33" s="424"/>
      <c r="X33" s="424"/>
      <c r="Y33" s="419">
        <v>80</v>
      </c>
      <c r="Z33" s="202"/>
      <c r="AD33" s="422"/>
    </row>
    <row r="34" spans="2:30" ht="12.6" customHeight="1">
      <c r="B34" s="4">
        <f t="shared" si="1"/>
        <v>41468</v>
      </c>
      <c r="C34" s="4"/>
      <c r="D34" s="420">
        <v>2126</v>
      </c>
      <c r="E34" s="250"/>
      <c r="F34" s="401"/>
      <c r="G34" s="421">
        <v>17.559999999999999</v>
      </c>
      <c r="H34" s="407"/>
      <c r="I34" s="403"/>
      <c r="J34" s="420">
        <v>29866</v>
      </c>
      <c r="K34" s="414"/>
      <c r="L34" s="414"/>
      <c r="M34" s="419">
        <v>80</v>
      </c>
      <c r="N34" s="414"/>
      <c r="O34" s="215"/>
      <c r="P34" s="420">
        <v>2645</v>
      </c>
      <c r="Q34" s="250"/>
      <c r="R34" s="401"/>
      <c r="S34" s="421">
        <v>40.549999999999997</v>
      </c>
      <c r="T34" s="407"/>
      <c r="U34" s="403"/>
      <c r="V34" s="420">
        <v>85804</v>
      </c>
      <c r="W34" s="424"/>
      <c r="X34" s="424"/>
      <c r="Y34" s="419">
        <v>80</v>
      </c>
      <c r="Z34" s="202"/>
      <c r="AD34" s="422"/>
    </row>
    <row r="35" spans="2:30" ht="12.6" customHeight="1">
      <c r="B35" s="4">
        <f t="shared" si="1"/>
        <v>41475</v>
      </c>
      <c r="C35" s="4"/>
      <c r="D35" s="420">
        <v>1633</v>
      </c>
      <c r="E35" s="250"/>
      <c r="F35" s="401"/>
      <c r="G35" s="421">
        <v>17.510000000000002</v>
      </c>
      <c r="H35" s="407"/>
      <c r="I35" s="403"/>
      <c r="J35" s="420">
        <v>22875</v>
      </c>
      <c r="K35" s="414"/>
      <c r="L35" s="414"/>
      <c r="M35" s="419">
        <v>80</v>
      </c>
      <c r="N35" s="414"/>
      <c r="O35" s="215"/>
      <c r="P35" s="420">
        <v>2566</v>
      </c>
      <c r="Q35" s="250"/>
      <c r="R35" s="401"/>
      <c r="S35" s="421">
        <v>39.44</v>
      </c>
      <c r="T35" s="407"/>
      <c r="U35" s="403"/>
      <c r="V35" s="420">
        <v>80962</v>
      </c>
      <c r="W35" s="424"/>
      <c r="X35" s="424"/>
      <c r="Y35" s="419">
        <v>80</v>
      </c>
      <c r="Z35" s="202"/>
      <c r="AD35" s="422"/>
    </row>
    <row r="36" spans="2:30" ht="12.6" customHeight="1">
      <c r="B36" s="4">
        <f t="shared" si="1"/>
        <v>41482</v>
      </c>
      <c r="C36" s="4"/>
      <c r="D36" s="420">
        <v>2065</v>
      </c>
      <c r="E36" s="250"/>
      <c r="F36" s="401"/>
      <c r="G36" s="421">
        <v>17.22</v>
      </c>
      <c r="H36" s="407"/>
      <c r="I36" s="403"/>
      <c r="J36" s="420">
        <v>28447</v>
      </c>
      <c r="K36" s="414"/>
      <c r="L36" s="414"/>
      <c r="M36" s="419">
        <v>80</v>
      </c>
      <c r="N36" s="414"/>
      <c r="O36" s="215"/>
      <c r="P36" s="420">
        <v>2651</v>
      </c>
      <c r="Q36" s="250"/>
      <c r="R36" s="401"/>
      <c r="S36" s="120">
        <v>39.4</v>
      </c>
      <c r="T36" s="407"/>
      <c r="U36" s="403"/>
      <c r="V36" s="420">
        <v>83560</v>
      </c>
      <c r="W36" s="424"/>
      <c r="X36" s="424"/>
      <c r="Y36" s="419">
        <v>80</v>
      </c>
      <c r="Z36" s="202"/>
      <c r="AD36" s="422"/>
    </row>
    <row r="37" spans="2:30" ht="12.6" customHeight="1">
      <c r="B37" s="4">
        <f t="shared" si="1"/>
        <v>41489</v>
      </c>
      <c r="C37" s="4"/>
      <c r="D37" s="420">
        <v>2384</v>
      </c>
      <c r="E37" s="250"/>
      <c r="F37" s="401"/>
      <c r="G37" s="421">
        <v>17.59</v>
      </c>
      <c r="H37" s="407"/>
      <c r="I37" s="403"/>
      <c r="J37" s="420">
        <v>33548</v>
      </c>
      <c r="K37" s="414"/>
      <c r="L37" s="414"/>
      <c r="M37" s="419">
        <v>80</v>
      </c>
      <c r="N37" s="414"/>
      <c r="O37" s="215"/>
      <c r="P37" s="420">
        <v>2273</v>
      </c>
      <c r="Q37" s="250"/>
      <c r="R37" s="401"/>
      <c r="S37" s="120">
        <v>40.950000000000003</v>
      </c>
      <c r="T37" s="407"/>
      <c r="U37" s="403"/>
      <c r="V37" s="420">
        <v>74463</v>
      </c>
      <c r="W37" s="424"/>
      <c r="X37" s="424"/>
      <c r="Y37" s="419">
        <v>80</v>
      </c>
      <c r="Z37" s="202"/>
      <c r="AD37" s="422"/>
    </row>
    <row r="38" spans="2:30" ht="12.6" customHeight="1">
      <c r="B38" s="4">
        <f t="shared" si="1"/>
        <v>41496</v>
      </c>
      <c r="C38" s="4"/>
      <c r="D38" s="420">
        <v>1931</v>
      </c>
      <c r="E38" s="250"/>
      <c r="F38" s="401"/>
      <c r="G38" s="421">
        <v>17.54</v>
      </c>
      <c r="H38" s="407"/>
      <c r="I38" s="403"/>
      <c r="J38" s="420">
        <v>27096</v>
      </c>
      <c r="K38" s="414"/>
      <c r="L38" s="414"/>
      <c r="M38" s="419">
        <v>80</v>
      </c>
      <c r="N38" s="414"/>
      <c r="O38" s="215"/>
      <c r="P38" s="420">
        <v>2389</v>
      </c>
      <c r="Q38" s="250"/>
      <c r="R38" s="401"/>
      <c r="S38" s="120">
        <v>40.32</v>
      </c>
      <c r="T38" s="407"/>
      <c r="U38" s="403"/>
      <c r="V38" s="420">
        <v>77060</v>
      </c>
      <c r="W38" s="424"/>
      <c r="X38" s="424"/>
      <c r="Y38" s="419">
        <v>80</v>
      </c>
      <c r="Z38" s="202"/>
      <c r="AD38" s="422"/>
    </row>
    <row r="39" spans="2:30" ht="12.6" customHeight="1">
      <c r="B39" s="4">
        <f t="shared" si="1"/>
        <v>41503</v>
      </c>
      <c r="C39" s="4"/>
      <c r="D39" s="420">
        <v>2130</v>
      </c>
      <c r="E39" s="250"/>
      <c r="F39" s="401"/>
      <c r="G39" s="120">
        <v>17</v>
      </c>
      <c r="H39" s="407"/>
      <c r="I39" s="403"/>
      <c r="J39" s="420">
        <v>28968</v>
      </c>
      <c r="K39" s="414"/>
      <c r="L39" s="414"/>
      <c r="M39" s="419">
        <v>80</v>
      </c>
      <c r="N39" s="414"/>
      <c r="O39" s="215"/>
      <c r="P39" s="420">
        <v>2329</v>
      </c>
      <c r="Q39" s="250"/>
      <c r="R39" s="401"/>
      <c r="S39" s="120">
        <v>40.25</v>
      </c>
      <c r="T39" s="407"/>
      <c r="U39" s="403"/>
      <c r="V39" s="420">
        <v>74994</v>
      </c>
      <c r="W39" s="424"/>
      <c r="X39" s="424"/>
      <c r="Y39" s="419">
        <v>80</v>
      </c>
      <c r="Z39" s="202"/>
      <c r="AD39" s="422"/>
    </row>
    <row r="40" spans="2:30" ht="12.6" customHeight="1">
      <c r="B40" s="4">
        <f t="shared" si="1"/>
        <v>41510</v>
      </c>
      <c r="C40" s="4"/>
      <c r="D40" s="420">
        <v>1942</v>
      </c>
      <c r="E40" s="250"/>
      <c r="F40" s="401"/>
      <c r="G40" s="120">
        <v>16.14</v>
      </c>
      <c r="H40" s="407"/>
      <c r="I40" s="403"/>
      <c r="J40" s="420">
        <v>25075</v>
      </c>
      <c r="K40" s="414"/>
      <c r="L40" s="414"/>
      <c r="M40" s="419">
        <v>80</v>
      </c>
      <c r="N40" s="414"/>
      <c r="O40" s="215"/>
      <c r="P40" s="420">
        <v>2580</v>
      </c>
      <c r="Q40" s="250"/>
      <c r="R40" s="401"/>
      <c r="S40" s="120">
        <v>38.979999999999997</v>
      </c>
      <c r="T40" s="407"/>
      <c r="U40" s="403"/>
      <c r="V40" s="420">
        <v>80455</v>
      </c>
      <c r="W40" s="424"/>
      <c r="X40" s="424"/>
      <c r="Y40" s="419">
        <v>80</v>
      </c>
      <c r="Z40" s="202"/>
      <c r="AD40" s="422"/>
    </row>
    <row r="41" spans="2:30" ht="12.6" customHeight="1">
      <c r="B41" s="4">
        <f t="shared" si="1"/>
        <v>41517</v>
      </c>
      <c r="C41" s="4"/>
      <c r="D41" s="420">
        <v>1888</v>
      </c>
      <c r="E41" s="250"/>
      <c r="F41" s="401"/>
      <c r="G41" s="120">
        <v>17.059999999999999</v>
      </c>
      <c r="H41" s="407"/>
      <c r="I41" s="403"/>
      <c r="J41" s="420">
        <v>25767</v>
      </c>
      <c r="K41" s="414"/>
      <c r="L41" s="414"/>
      <c r="M41" s="419">
        <v>80</v>
      </c>
      <c r="N41" s="414"/>
      <c r="O41" s="215"/>
      <c r="P41" s="420">
        <v>2518</v>
      </c>
      <c r="Q41" s="250"/>
      <c r="R41" s="401"/>
      <c r="S41" s="120">
        <v>38.74</v>
      </c>
      <c r="T41" s="407"/>
      <c r="U41" s="403"/>
      <c r="V41" s="420">
        <v>78038</v>
      </c>
      <c r="W41" s="424"/>
      <c r="X41" s="424"/>
      <c r="Y41" s="419">
        <v>80</v>
      </c>
      <c r="Z41" s="202"/>
      <c r="AD41" s="422"/>
    </row>
    <row r="42" spans="2:30" ht="12.6" customHeight="1">
      <c r="B42" s="4">
        <f t="shared" si="1"/>
        <v>41524</v>
      </c>
      <c r="C42" s="4"/>
      <c r="D42" s="420">
        <v>1401</v>
      </c>
      <c r="E42" s="250"/>
      <c r="F42" s="401"/>
      <c r="G42" s="120">
        <v>16.5</v>
      </c>
      <c r="H42" s="407"/>
      <c r="I42" s="403"/>
      <c r="J42" s="420">
        <v>18493</v>
      </c>
      <c r="K42" s="414"/>
      <c r="L42" s="414"/>
      <c r="M42" s="419">
        <v>80</v>
      </c>
      <c r="N42" s="414"/>
      <c r="O42" s="215"/>
      <c r="P42" s="420">
        <v>2187</v>
      </c>
      <c r="Q42" s="250"/>
      <c r="R42" s="401"/>
      <c r="S42" s="120">
        <v>39.020000000000003</v>
      </c>
      <c r="T42" s="407"/>
      <c r="U42" s="403"/>
      <c r="V42" s="420">
        <v>68269</v>
      </c>
      <c r="W42" s="424"/>
      <c r="X42" s="424"/>
      <c r="Y42" s="419">
        <v>80</v>
      </c>
      <c r="Z42" s="202"/>
      <c r="AD42" s="157"/>
    </row>
    <row r="43" spans="2:30" ht="12.6" customHeight="1">
      <c r="B43" s="4">
        <f t="shared" si="1"/>
        <v>41531</v>
      </c>
      <c r="C43" s="4"/>
      <c r="D43" s="420">
        <v>1778</v>
      </c>
      <c r="E43" s="250"/>
      <c r="F43" s="401"/>
      <c r="G43" s="120">
        <v>16.41</v>
      </c>
      <c r="H43" s="407"/>
      <c r="I43" s="403"/>
      <c r="J43" s="420">
        <v>23342</v>
      </c>
      <c r="K43" s="414"/>
      <c r="L43" s="414"/>
      <c r="M43" s="419">
        <v>80</v>
      </c>
      <c r="N43" s="414"/>
      <c r="O43" s="215"/>
      <c r="P43" s="420">
        <v>2539</v>
      </c>
      <c r="Q43" s="250"/>
      <c r="R43" s="401"/>
      <c r="S43" s="120">
        <v>38.82</v>
      </c>
      <c r="T43" s="407"/>
      <c r="U43" s="403"/>
      <c r="V43" s="420">
        <v>78851</v>
      </c>
      <c r="W43" s="424"/>
      <c r="X43" s="424"/>
      <c r="Y43" s="419">
        <v>80</v>
      </c>
      <c r="Z43" s="202"/>
      <c r="AD43" s="157"/>
    </row>
    <row r="44" spans="2:30" ht="12.6" customHeight="1">
      <c r="B44" s="4">
        <f t="shared" si="1"/>
        <v>41538</v>
      </c>
      <c r="C44" s="4"/>
      <c r="D44" s="420">
        <v>1631</v>
      </c>
      <c r="E44" s="250"/>
      <c r="F44" s="401"/>
      <c r="G44" s="120">
        <v>15.75</v>
      </c>
      <c r="H44" s="407"/>
      <c r="I44" s="403"/>
      <c r="J44" s="420">
        <v>20551</v>
      </c>
      <c r="K44" s="414"/>
      <c r="L44" s="414"/>
      <c r="M44" s="419">
        <v>80</v>
      </c>
      <c r="N44" s="414"/>
      <c r="O44" s="215"/>
      <c r="P44" s="420">
        <v>2523</v>
      </c>
      <c r="Q44" s="250"/>
      <c r="R44" s="401"/>
      <c r="S44" s="120">
        <v>38.840000000000003</v>
      </c>
      <c r="T44" s="407"/>
      <c r="U44" s="403"/>
      <c r="V44" s="420">
        <v>78395</v>
      </c>
      <c r="W44" s="424"/>
      <c r="X44" s="424"/>
      <c r="Y44" s="419">
        <v>80</v>
      </c>
      <c r="Z44" s="202"/>
      <c r="AD44" s="157"/>
    </row>
    <row r="45" spans="2:30" ht="12.6" customHeight="1">
      <c r="B45" s="4">
        <f t="shared" si="1"/>
        <v>41545</v>
      </c>
      <c r="C45" s="4"/>
      <c r="D45" s="420">
        <v>1705</v>
      </c>
      <c r="E45" s="250"/>
      <c r="F45" s="401"/>
      <c r="G45" s="120">
        <v>17.059999999999999</v>
      </c>
      <c r="H45" s="407"/>
      <c r="I45" s="403"/>
      <c r="J45" s="420">
        <v>23270</v>
      </c>
      <c r="K45" s="414"/>
      <c r="L45" s="414"/>
      <c r="M45" s="419">
        <v>80</v>
      </c>
      <c r="N45" s="414"/>
      <c r="O45" s="215"/>
      <c r="P45" s="420">
        <v>2180</v>
      </c>
      <c r="Q45" s="250"/>
      <c r="R45" s="401"/>
      <c r="S45" s="120">
        <v>38.909999999999997</v>
      </c>
      <c r="T45" s="407"/>
      <c r="U45" s="403"/>
      <c r="V45" s="420">
        <v>67859</v>
      </c>
      <c r="W45" s="424"/>
      <c r="X45" s="424"/>
      <c r="Y45" s="419">
        <v>80</v>
      </c>
      <c r="Z45" s="202"/>
      <c r="AD45" s="157"/>
    </row>
    <row r="46" spans="2:30" ht="12.6" customHeight="1">
      <c r="B46" s="4">
        <f t="shared" si="1"/>
        <v>41552</v>
      </c>
      <c r="C46" s="4"/>
      <c r="D46" s="420">
        <v>1780</v>
      </c>
      <c r="E46" s="250"/>
      <c r="F46" s="401"/>
      <c r="G46" s="120">
        <v>17.18</v>
      </c>
      <c r="H46" s="407"/>
      <c r="I46" s="403"/>
      <c r="J46" s="420">
        <v>24464</v>
      </c>
      <c r="K46" s="414"/>
      <c r="L46" s="414"/>
      <c r="M46" s="419">
        <v>80</v>
      </c>
      <c r="N46" s="414"/>
      <c r="O46" s="215"/>
      <c r="P46" s="420">
        <v>2636</v>
      </c>
      <c r="Q46" s="250"/>
      <c r="R46" s="401"/>
      <c r="S46" s="120">
        <v>39.47</v>
      </c>
      <c r="T46" s="407"/>
      <c r="U46" s="403"/>
      <c r="V46" s="420">
        <v>83234</v>
      </c>
      <c r="W46" s="424"/>
      <c r="X46" s="424"/>
      <c r="Y46" s="419">
        <v>80</v>
      </c>
      <c r="Z46" s="202"/>
      <c r="AD46" s="157"/>
    </row>
    <row r="47" spans="2:30" ht="12.6" customHeight="1">
      <c r="B47" s="4">
        <f t="shared" si="1"/>
        <v>41559</v>
      </c>
      <c r="C47" s="4"/>
      <c r="D47" s="420">
        <v>1579</v>
      </c>
      <c r="E47" s="250"/>
      <c r="F47" s="401"/>
      <c r="G47" s="120">
        <v>17.16</v>
      </c>
      <c r="H47" s="407"/>
      <c r="I47" s="403"/>
      <c r="J47" s="420">
        <v>21677</v>
      </c>
      <c r="K47" s="414"/>
      <c r="L47" s="414"/>
      <c r="M47" s="419">
        <v>80</v>
      </c>
      <c r="N47" s="414"/>
      <c r="O47" s="215"/>
      <c r="P47" s="420">
        <v>2570</v>
      </c>
      <c r="Q47" s="250"/>
      <c r="R47" s="401"/>
      <c r="S47" s="120">
        <v>39.17</v>
      </c>
      <c r="T47" s="407"/>
      <c r="U47" s="403"/>
      <c r="V47" s="420">
        <v>80534</v>
      </c>
      <c r="W47" s="424"/>
      <c r="X47" s="424"/>
      <c r="Y47" s="419">
        <v>80</v>
      </c>
      <c r="Z47" s="202"/>
      <c r="AD47" s="157"/>
    </row>
    <row r="48" spans="2:30" ht="12.6" customHeight="1">
      <c r="B48" s="4">
        <f t="shared" si="1"/>
        <v>41566</v>
      </c>
      <c r="C48" s="4"/>
      <c r="D48" s="420">
        <v>1576</v>
      </c>
      <c r="E48" s="250"/>
      <c r="F48" s="401"/>
      <c r="G48" s="120">
        <v>17.7</v>
      </c>
      <c r="H48" s="407"/>
      <c r="I48" s="403"/>
      <c r="J48" s="420">
        <v>22316</v>
      </c>
      <c r="K48" s="414"/>
      <c r="L48" s="414"/>
      <c r="M48" s="419">
        <v>80</v>
      </c>
      <c r="N48" s="414"/>
      <c r="O48" s="215"/>
      <c r="P48" s="420">
        <v>2647</v>
      </c>
      <c r="Q48" s="250"/>
      <c r="R48" s="401"/>
      <c r="S48" s="120">
        <v>39.04</v>
      </c>
      <c r="T48" s="407"/>
      <c r="U48" s="403"/>
      <c r="V48" s="420">
        <v>82671</v>
      </c>
      <c r="W48" s="424"/>
      <c r="X48" s="424"/>
      <c r="Y48" s="419">
        <v>80</v>
      </c>
      <c r="Z48" s="202"/>
      <c r="AD48" s="157"/>
    </row>
    <row r="49" spans="2:30" ht="12.6" customHeight="1">
      <c r="B49" s="4">
        <f t="shared" si="1"/>
        <v>41573</v>
      </c>
      <c r="C49" s="4"/>
      <c r="D49" s="420">
        <v>2043</v>
      </c>
      <c r="E49" s="250"/>
      <c r="F49" s="401"/>
      <c r="G49" s="120">
        <v>17.3</v>
      </c>
      <c r="H49" s="407"/>
      <c r="I49" s="403"/>
      <c r="J49" s="420">
        <v>28275</v>
      </c>
      <c r="K49" s="414"/>
      <c r="L49" s="414"/>
      <c r="M49" s="419">
        <v>80</v>
      </c>
      <c r="N49" s="414"/>
      <c r="O49" s="215"/>
      <c r="P49" s="420">
        <v>2675</v>
      </c>
      <c r="Q49" s="250"/>
      <c r="R49" s="401"/>
      <c r="S49" s="120">
        <v>39.08</v>
      </c>
      <c r="T49" s="407"/>
      <c r="U49" s="403"/>
      <c r="V49" s="420">
        <v>83631</v>
      </c>
      <c r="W49" s="424"/>
      <c r="X49" s="424"/>
      <c r="Y49" s="419">
        <v>80</v>
      </c>
      <c r="Z49" s="202"/>
      <c r="AD49" s="157"/>
    </row>
    <row r="50" spans="2:30" ht="12.6" customHeight="1">
      <c r="B50" s="4">
        <f t="shared" si="1"/>
        <v>41580</v>
      </c>
      <c r="C50" s="4"/>
      <c r="D50" s="420">
        <v>2066</v>
      </c>
      <c r="E50" s="250"/>
      <c r="F50" s="401"/>
      <c r="G50" s="120">
        <v>17.149999999999999</v>
      </c>
      <c r="H50" s="407"/>
      <c r="I50" s="403"/>
      <c r="J50" s="420">
        <v>28346</v>
      </c>
      <c r="K50" s="414"/>
      <c r="L50" s="414"/>
      <c r="M50" s="419">
        <v>80</v>
      </c>
      <c r="N50" s="414"/>
      <c r="O50" s="215"/>
      <c r="P50" s="420">
        <v>2823</v>
      </c>
      <c r="Q50" s="250"/>
      <c r="R50" s="401"/>
      <c r="S50" s="120">
        <v>38.979999999999997</v>
      </c>
      <c r="T50" s="407"/>
      <c r="U50" s="403"/>
      <c r="V50" s="420">
        <v>88032</v>
      </c>
      <c r="W50" s="424"/>
      <c r="X50" s="424"/>
      <c r="Y50" s="419">
        <v>80</v>
      </c>
      <c r="Z50" s="202"/>
      <c r="AD50" s="157"/>
    </row>
    <row r="51" spans="2:30" ht="12.6" customHeight="1">
      <c r="B51" s="4">
        <f t="shared" si="1"/>
        <v>41587</v>
      </c>
      <c r="C51" s="4"/>
      <c r="D51" s="420">
        <v>2944</v>
      </c>
      <c r="E51" s="250"/>
      <c r="F51" s="401"/>
      <c r="G51" s="120">
        <v>17.579999999999998</v>
      </c>
      <c r="H51" s="407"/>
      <c r="I51" s="403"/>
      <c r="J51" s="420">
        <v>41404</v>
      </c>
      <c r="K51" s="414"/>
      <c r="L51" s="414"/>
      <c r="M51" s="419">
        <v>80</v>
      </c>
      <c r="N51" s="414"/>
      <c r="O51" s="215"/>
      <c r="P51" s="420">
        <v>2780</v>
      </c>
      <c r="Q51" s="250"/>
      <c r="R51" s="401"/>
      <c r="S51" s="120">
        <v>38.01</v>
      </c>
      <c r="T51" s="407"/>
      <c r="U51" s="403"/>
      <c r="V51" s="420">
        <v>84534</v>
      </c>
      <c r="W51" s="424"/>
      <c r="X51" s="424"/>
      <c r="Y51" s="419">
        <v>80</v>
      </c>
      <c r="Z51" s="202"/>
      <c r="AD51" s="157"/>
    </row>
    <row r="52" spans="2:30" ht="12.6" customHeight="1">
      <c r="B52" s="4">
        <f t="shared" si="1"/>
        <v>41594</v>
      </c>
      <c r="C52" s="4"/>
      <c r="D52" s="420">
        <v>2905</v>
      </c>
      <c r="E52" s="250"/>
      <c r="F52" s="401"/>
      <c r="G52" s="120">
        <v>16.87</v>
      </c>
      <c r="H52" s="407"/>
      <c r="I52" s="403"/>
      <c r="J52" s="420">
        <v>39206</v>
      </c>
      <c r="K52" s="414"/>
      <c r="L52" s="414"/>
      <c r="M52" s="419">
        <v>80</v>
      </c>
      <c r="N52" s="414"/>
      <c r="O52" s="215"/>
      <c r="P52" s="420">
        <v>2785</v>
      </c>
      <c r="Q52" s="250"/>
      <c r="R52" s="401"/>
      <c r="S52" s="120">
        <v>39.270000000000003</v>
      </c>
      <c r="T52" s="407"/>
      <c r="U52" s="403"/>
      <c r="V52" s="420">
        <v>87494</v>
      </c>
      <c r="W52" s="424"/>
      <c r="X52" s="424"/>
      <c r="Y52" s="419">
        <v>80</v>
      </c>
      <c r="Z52" s="202"/>
      <c r="AD52" s="157"/>
    </row>
    <row r="53" spans="2:30" ht="12.6" customHeight="1">
      <c r="B53" s="4">
        <f t="shared" si="1"/>
        <v>41601</v>
      </c>
      <c r="C53" s="4"/>
      <c r="D53" s="420">
        <v>2400</v>
      </c>
      <c r="E53" s="250"/>
      <c r="F53" s="401"/>
      <c r="G53" s="120">
        <v>16.23</v>
      </c>
      <c r="H53" s="407"/>
      <c r="I53" s="403"/>
      <c r="J53" s="420">
        <v>31162</v>
      </c>
      <c r="K53" s="414"/>
      <c r="L53" s="414"/>
      <c r="M53" s="419">
        <v>80</v>
      </c>
      <c r="N53" s="414"/>
      <c r="O53" s="215"/>
      <c r="P53" s="420">
        <v>2589</v>
      </c>
      <c r="Q53" s="250"/>
      <c r="R53" s="401"/>
      <c r="S53" s="120">
        <v>39.64</v>
      </c>
      <c r="T53" s="407"/>
      <c r="U53" s="403"/>
      <c r="V53" s="420">
        <v>82102</v>
      </c>
      <c r="W53" s="424"/>
      <c r="X53" s="424"/>
      <c r="Y53" s="419">
        <v>80</v>
      </c>
      <c r="Z53" s="202"/>
      <c r="AD53" s="157"/>
    </row>
    <row r="54" spans="2:30" ht="12.6" customHeight="1">
      <c r="B54" s="4">
        <f t="shared" si="1"/>
        <v>41608</v>
      </c>
      <c r="C54" s="4"/>
      <c r="D54" s="420">
        <v>933</v>
      </c>
      <c r="E54" s="250"/>
      <c r="F54" s="401"/>
      <c r="G54" s="120">
        <v>16.52</v>
      </c>
      <c r="H54" s="407"/>
      <c r="I54" s="403"/>
      <c r="J54" s="420">
        <v>12331</v>
      </c>
      <c r="K54" s="414"/>
      <c r="L54" s="414"/>
      <c r="M54" s="419">
        <v>80</v>
      </c>
      <c r="N54" s="414"/>
      <c r="O54" s="215"/>
      <c r="P54" s="420">
        <v>1630</v>
      </c>
      <c r="Q54" s="250"/>
      <c r="R54" s="401"/>
      <c r="S54" s="120">
        <v>39.979999999999997</v>
      </c>
      <c r="T54" s="407"/>
      <c r="U54" s="403"/>
      <c r="V54" s="420">
        <v>52134</v>
      </c>
      <c r="W54" s="424"/>
      <c r="X54" s="424"/>
      <c r="Y54" s="419">
        <v>80</v>
      </c>
      <c r="Z54" s="202"/>
      <c r="AD54" s="157"/>
    </row>
    <row r="55" spans="2:30" ht="12.6" customHeight="1">
      <c r="B55" s="4">
        <f t="shared" si="1"/>
        <v>41615</v>
      </c>
      <c r="C55" s="4"/>
      <c r="D55" s="420">
        <v>1676</v>
      </c>
      <c r="E55" s="411"/>
      <c r="F55" s="412"/>
      <c r="G55" s="120">
        <v>16.13</v>
      </c>
      <c r="H55" s="414"/>
      <c r="I55" s="414"/>
      <c r="J55" s="420">
        <v>21627</v>
      </c>
      <c r="K55" s="414"/>
      <c r="L55" s="414"/>
      <c r="M55" s="425">
        <v>80</v>
      </c>
      <c r="N55" s="414"/>
      <c r="O55" s="215"/>
      <c r="P55" s="420">
        <v>2556</v>
      </c>
      <c r="Q55" s="411"/>
      <c r="R55" s="412"/>
      <c r="S55" s="120">
        <v>40.700000000000003</v>
      </c>
      <c r="T55" s="414"/>
      <c r="U55" s="414"/>
      <c r="V55" s="420">
        <v>83223</v>
      </c>
      <c r="W55" s="424"/>
      <c r="X55" s="424"/>
      <c r="Y55" s="425">
        <v>80</v>
      </c>
      <c r="Z55" s="202"/>
      <c r="AD55" s="426"/>
    </row>
    <row r="56" spans="2:30" ht="12.6" customHeight="1">
      <c r="B56" s="4">
        <f t="shared" si="1"/>
        <v>41622</v>
      </c>
      <c r="C56" s="4"/>
      <c r="D56" s="420">
        <v>1784</v>
      </c>
      <c r="E56" s="411"/>
      <c r="F56" s="412"/>
      <c r="G56" s="120">
        <v>16.13</v>
      </c>
      <c r="H56" s="414"/>
      <c r="I56" s="414"/>
      <c r="J56" s="420">
        <v>23021</v>
      </c>
      <c r="K56" s="414"/>
      <c r="L56" s="414"/>
      <c r="M56" s="425">
        <v>80</v>
      </c>
      <c r="N56" s="414"/>
      <c r="O56" s="215"/>
      <c r="P56" s="420">
        <v>2602</v>
      </c>
      <c r="Q56" s="411"/>
      <c r="R56" s="412"/>
      <c r="S56" s="120">
        <v>39.69</v>
      </c>
      <c r="T56" s="414"/>
      <c r="U56" s="414"/>
      <c r="V56" s="420">
        <v>82619</v>
      </c>
      <c r="W56" s="424"/>
      <c r="X56" s="424"/>
      <c r="Y56" s="425">
        <v>80</v>
      </c>
      <c r="Z56" s="202"/>
      <c r="AD56" s="426"/>
    </row>
    <row r="57" spans="2:30" ht="12.6" customHeight="1">
      <c r="B57" s="4">
        <f t="shared" si="1"/>
        <v>41629</v>
      </c>
      <c r="C57" s="4"/>
      <c r="D57" s="420">
        <v>1544</v>
      </c>
      <c r="E57" s="411"/>
      <c r="F57" s="412"/>
      <c r="G57" s="120">
        <v>16.16</v>
      </c>
      <c r="H57" s="414"/>
      <c r="I57" s="414"/>
      <c r="J57" s="420">
        <v>19961</v>
      </c>
      <c r="K57" s="414"/>
      <c r="L57" s="414"/>
      <c r="M57" s="425">
        <v>80</v>
      </c>
      <c r="N57" s="414"/>
      <c r="O57" s="215"/>
      <c r="P57" s="420">
        <v>2491</v>
      </c>
      <c r="Q57" s="411"/>
      <c r="R57" s="412"/>
      <c r="S57" s="120">
        <v>38.97</v>
      </c>
      <c r="T57" s="414"/>
      <c r="U57" s="414"/>
      <c r="V57" s="420">
        <v>77659</v>
      </c>
      <c r="W57" s="424"/>
      <c r="X57" s="424"/>
      <c r="Y57" s="425">
        <v>80</v>
      </c>
      <c r="Z57" s="202"/>
      <c r="AD57" s="426"/>
    </row>
    <row r="58" spans="2:30" ht="12.6" customHeight="1">
      <c r="B58" s="4">
        <f t="shared" si="1"/>
        <v>41636</v>
      </c>
      <c r="C58" s="4"/>
      <c r="D58" s="420">
        <v>815</v>
      </c>
      <c r="E58" s="411"/>
      <c r="F58" s="412"/>
      <c r="G58" s="120">
        <v>15.77</v>
      </c>
      <c r="H58" s="414"/>
      <c r="I58" s="414"/>
      <c r="J58" s="420">
        <v>10282</v>
      </c>
      <c r="K58" s="414"/>
      <c r="L58" s="414"/>
      <c r="M58" s="425">
        <v>80</v>
      </c>
      <c r="N58" s="414"/>
      <c r="O58" s="215"/>
      <c r="P58" s="420">
        <v>1345</v>
      </c>
      <c r="Q58" s="411"/>
      <c r="R58" s="412"/>
      <c r="S58" s="120">
        <v>41.9</v>
      </c>
      <c r="T58" s="414"/>
      <c r="U58" s="414"/>
      <c r="V58" s="420">
        <v>45084</v>
      </c>
      <c r="W58" s="424"/>
      <c r="X58" s="424"/>
      <c r="Y58" s="425">
        <v>80</v>
      </c>
      <c r="Z58" s="202"/>
      <c r="AD58" s="426"/>
    </row>
    <row r="59" spans="2:30">
      <c r="B59" s="24" t="s">
        <v>230</v>
      </c>
      <c r="C59" s="24"/>
      <c r="D59" s="368">
        <f>SUM(D7:D58)</f>
        <v>93325</v>
      </c>
      <c r="E59" s="202"/>
      <c r="F59" s="202"/>
      <c r="G59" s="365"/>
      <c r="H59" s="202"/>
      <c r="J59" s="368">
        <f>SUM(J7:J58)</f>
        <v>1275343</v>
      </c>
      <c r="K59" s="202"/>
      <c r="L59" s="202"/>
      <c r="M59" s="363"/>
      <c r="N59" s="202"/>
      <c r="O59" s="202"/>
      <c r="P59" s="368">
        <f>SUM(P7:P58)</f>
        <v>129011</v>
      </c>
      <c r="Q59" s="202"/>
      <c r="R59" s="202"/>
      <c r="S59" s="365"/>
      <c r="T59" s="202"/>
      <c r="U59" s="202"/>
      <c r="V59" s="368">
        <f>SUM(V7:V58)</f>
        <v>4131430</v>
      </c>
      <c r="W59" s="202"/>
      <c r="X59" s="202"/>
      <c r="Y59" s="202"/>
      <c r="Z59" s="202"/>
      <c r="AD59" s="426"/>
    </row>
    <row r="60" spans="2:30">
      <c r="B60" s="24" t="s">
        <v>231</v>
      </c>
      <c r="C60" s="24"/>
      <c r="D60" s="427">
        <v>94698</v>
      </c>
      <c r="E60" s="208"/>
      <c r="F60" s="208"/>
      <c r="G60" s="427"/>
      <c r="H60" s="208"/>
      <c r="I60" s="209"/>
      <c r="J60" s="427">
        <v>1279468</v>
      </c>
      <c r="K60" s="208"/>
      <c r="L60" s="208"/>
      <c r="M60" s="428"/>
      <c r="N60" s="208"/>
      <c r="O60" s="208"/>
      <c r="P60" s="427">
        <v>133890</v>
      </c>
      <c r="Q60" s="208"/>
      <c r="R60" s="208"/>
      <c r="S60" s="427"/>
      <c r="T60" s="208"/>
      <c r="U60" s="208"/>
      <c r="V60" s="427">
        <v>4267718</v>
      </c>
      <c r="W60" s="208"/>
      <c r="X60" s="208"/>
      <c r="Y60" s="208"/>
      <c r="Z60" s="208"/>
    </row>
    <row r="61" spans="2:30" ht="0.75" customHeight="1">
      <c r="B61" s="24"/>
      <c r="C61" s="24"/>
      <c r="D61" s="429"/>
      <c r="E61" s="211"/>
      <c r="F61" s="211"/>
      <c r="G61" s="392"/>
      <c r="H61" s="211"/>
      <c r="J61" s="430"/>
      <c r="K61" s="213"/>
      <c r="L61" s="213"/>
      <c r="M61" s="213"/>
      <c r="N61" s="213"/>
      <c r="O61" s="213"/>
      <c r="P61" s="429"/>
      <c r="Q61" s="211"/>
      <c r="R61" s="211"/>
      <c r="S61" s="392"/>
      <c r="T61" s="211"/>
      <c r="U61" s="214"/>
      <c r="V61" s="430"/>
      <c r="W61" s="213"/>
      <c r="X61" s="213"/>
      <c r="Y61" s="213"/>
      <c r="Z61" s="213"/>
    </row>
    <row r="62" spans="2:30">
      <c r="B62" s="91" t="s">
        <v>259</v>
      </c>
      <c r="J62" s="431"/>
    </row>
    <row r="63" spans="2:30" ht="12.75" customHeight="1">
      <c r="B63" s="91" t="s">
        <v>233</v>
      </c>
    </row>
  </sheetData>
  <mergeCells count="10">
    <mergeCell ref="D5:N5"/>
    <mergeCell ref="P5:Z5"/>
    <mergeCell ref="D6:E6"/>
    <mergeCell ref="G6:H6"/>
    <mergeCell ref="J6:K6"/>
    <mergeCell ref="M6:N6"/>
    <mergeCell ref="P6:Q6"/>
    <mergeCell ref="S6:T6"/>
    <mergeCell ref="V6:W6"/>
    <mergeCell ref="Y6:Z6"/>
  </mergeCells>
  <pageMargins left="0.24" right="0.24" top="0.17" bottom="0.19" header="0.17" footer="0.17"/>
  <pageSetup scale="95" orientation="portrait" r:id="rId1"/>
  <headerFooter>
    <oddFooter>&amp;C&amp;"Arial,Regular"&amp;9 71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AN63"/>
  <sheetViews>
    <sheetView zoomScaleNormal="100" zoomScaleSheetLayoutView="100" workbookViewId="0">
      <selection activeCell="G59" sqref="G59"/>
    </sheetView>
  </sheetViews>
  <sheetFormatPr defaultColWidth="8" defaultRowHeight="15"/>
  <cols>
    <col min="1" max="1" width="3.625" style="91" customWidth="1"/>
    <col min="2" max="2" width="7.5" style="91" customWidth="1"/>
    <col min="3" max="3" width="2" style="91" customWidth="1"/>
    <col min="4" max="4" width="5.25" style="101" customWidth="1"/>
    <col min="5" max="5" width="1.625" style="91" customWidth="1"/>
    <col min="6" max="6" width="0.75" style="91" customWidth="1"/>
    <col min="7" max="7" width="4.875" style="365" customWidth="1"/>
    <col min="8" max="8" width="0.875" style="91" customWidth="1"/>
    <col min="9" max="9" width="1.125" style="97" customWidth="1"/>
    <col min="10" max="10" width="5.5" style="202" customWidth="1"/>
    <col min="11" max="11" width="1.625" style="91" customWidth="1"/>
    <col min="12" max="12" width="1.125" style="91" customWidth="1"/>
    <col min="13" max="13" width="5.375" style="91" customWidth="1"/>
    <col min="14" max="14" width="1.625" style="91" customWidth="1"/>
    <col min="15" max="15" width="1.125" style="91" customWidth="1"/>
    <col min="16" max="16" width="4.25" style="101" customWidth="1"/>
    <col min="17" max="17" width="2" style="91" customWidth="1"/>
    <col min="18" max="18" width="0.75" style="91" customWidth="1"/>
    <col min="19" max="19" width="4.875" style="101" customWidth="1"/>
    <col min="20" max="20" width="0.875" style="91" customWidth="1"/>
    <col min="21" max="21" width="1.125" style="97" customWidth="1"/>
    <col min="22" max="22" width="5.25" style="101" customWidth="1"/>
    <col min="23" max="23" width="1.75" style="91" customWidth="1"/>
    <col min="24" max="24" width="1.125" style="91" customWidth="1"/>
    <col min="25" max="25" width="6" style="91" customWidth="1"/>
    <col min="26" max="26" width="2" style="91" customWidth="1"/>
    <col min="27" max="27" width="1.125" style="91" customWidth="1"/>
    <col min="28" max="28" width="7.125" style="370" bestFit="1" customWidth="1"/>
    <col min="29" max="29" width="2.625" style="91" customWidth="1"/>
    <col min="30" max="30" width="1.125" style="91" customWidth="1"/>
    <col min="31" max="31" width="7.125" style="300" customWidth="1"/>
    <col min="32" max="32" width="1.125" style="91" customWidth="1"/>
    <col min="33" max="16384" width="8" style="91"/>
  </cols>
  <sheetData>
    <row r="2" spans="1:40">
      <c r="A2" s="432"/>
      <c r="D2" s="138" t="s">
        <v>432</v>
      </c>
      <c r="P2" s="433"/>
    </row>
    <row r="3" spans="1:40">
      <c r="D3" s="138" t="s">
        <v>429</v>
      </c>
      <c r="P3" s="99"/>
    </row>
    <row r="4" spans="1:40" ht="12.75" customHeight="1">
      <c r="D4" s="433"/>
      <c r="P4" s="99"/>
    </row>
    <row r="5" spans="1:40" ht="15" customHeight="1">
      <c r="D5" s="154" t="s">
        <v>433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97"/>
      <c r="P5" s="154" t="s">
        <v>434</v>
      </c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95"/>
      <c r="AB5" s="154" t="s">
        <v>435</v>
      </c>
      <c r="AC5" s="154"/>
      <c r="AD5" s="154"/>
      <c r="AE5" s="154"/>
      <c r="AF5" s="154"/>
      <c r="AG5" s="97"/>
      <c r="AH5" s="97"/>
      <c r="AI5" s="97"/>
      <c r="AJ5" s="97"/>
      <c r="AK5" s="97"/>
      <c r="AL5" s="97"/>
      <c r="AM5" s="97"/>
      <c r="AN5" s="97"/>
    </row>
    <row r="6" spans="1:40" ht="29.25" customHeight="1">
      <c r="D6" s="96" t="s">
        <v>255</v>
      </c>
      <c r="E6" s="96"/>
      <c r="F6" s="399"/>
      <c r="G6" s="96" t="s">
        <v>436</v>
      </c>
      <c r="H6" s="96"/>
      <c r="I6" s="399"/>
      <c r="J6" s="96" t="s">
        <v>257</v>
      </c>
      <c r="K6" s="96"/>
      <c r="L6" s="98"/>
      <c r="M6" s="96" t="s">
        <v>258</v>
      </c>
      <c r="N6" s="96"/>
      <c r="O6" s="399"/>
      <c r="P6" s="96" t="s">
        <v>255</v>
      </c>
      <c r="Q6" s="96"/>
      <c r="R6" s="399"/>
      <c r="S6" s="96" t="s">
        <v>436</v>
      </c>
      <c r="T6" s="96"/>
      <c r="U6" s="399"/>
      <c r="V6" s="96" t="s">
        <v>257</v>
      </c>
      <c r="W6" s="96"/>
      <c r="X6" s="98"/>
      <c r="Y6" s="96" t="s">
        <v>258</v>
      </c>
      <c r="Z6" s="96"/>
      <c r="AA6" s="98"/>
      <c r="AB6" s="96" t="s">
        <v>255</v>
      </c>
      <c r="AC6" s="96"/>
      <c r="AD6" s="399"/>
      <c r="AE6" s="96" t="s">
        <v>436</v>
      </c>
      <c r="AF6" s="96"/>
      <c r="AG6" s="97"/>
      <c r="AH6" s="97"/>
      <c r="AI6" s="97"/>
      <c r="AJ6" s="97"/>
      <c r="AK6" s="97"/>
      <c r="AL6" s="97"/>
      <c r="AM6" s="97"/>
      <c r="AN6" s="97"/>
    </row>
    <row r="7" spans="1:40" ht="12.6" customHeight="1">
      <c r="B7" s="4">
        <v>41279</v>
      </c>
      <c r="C7" s="4"/>
      <c r="D7" s="149">
        <v>29</v>
      </c>
      <c r="E7" s="250"/>
      <c r="F7" s="401"/>
      <c r="G7" s="146">
        <v>23.16</v>
      </c>
      <c r="H7" s="402"/>
      <c r="I7" s="434"/>
      <c r="J7" s="422">
        <v>517</v>
      </c>
      <c r="K7" s="404"/>
      <c r="L7" s="404"/>
      <c r="M7" s="150">
        <v>77</v>
      </c>
      <c r="N7" s="404"/>
      <c r="O7" s="403"/>
      <c r="P7" s="149">
        <v>10</v>
      </c>
      <c r="Q7" s="405"/>
      <c r="R7" s="401"/>
      <c r="S7" s="149">
        <v>30.27</v>
      </c>
      <c r="T7" s="402"/>
      <c r="U7" s="434"/>
      <c r="V7" s="149">
        <v>233</v>
      </c>
      <c r="W7" s="404"/>
      <c r="X7" s="404"/>
      <c r="Y7" s="150">
        <v>77</v>
      </c>
      <c r="Z7" s="404"/>
      <c r="AA7" s="404"/>
      <c r="AB7" s="435">
        <v>3403</v>
      </c>
      <c r="AC7" s="405"/>
      <c r="AD7" s="401"/>
      <c r="AE7" s="150">
        <v>32.56</v>
      </c>
      <c r="AF7" s="100"/>
      <c r="AG7" s="97"/>
      <c r="AH7" s="97"/>
      <c r="AI7" s="97"/>
      <c r="AJ7" s="97"/>
      <c r="AK7" s="97"/>
      <c r="AL7" s="97"/>
      <c r="AM7" s="97"/>
      <c r="AN7" s="97"/>
    </row>
    <row r="8" spans="1:40" ht="12.6" customHeight="1">
      <c r="B8" s="4">
        <f t="shared" ref="B8:B14" si="0">B7+7</f>
        <v>41286</v>
      </c>
      <c r="C8" s="4"/>
      <c r="D8" s="149">
        <v>50</v>
      </c>
      <c r="E8" s="250"/>
      <c r="F8" s="401"/>
      <c r="G8" s="146">
        <v>27.39</v>
      </c>
      <c r="H8" s="407"/>
      <c r="I8" s="407"/>
      <c r="J8" s="422">
        <v>1055</v>
      </c>
      <c r="K8" s="407"/>
      <c r="L8" s="407"/>
      <c r="M8" s="408">
        <v>77</v>
      </c>
      <c r="N8" s="407"/>
      <c r="O8" s="403"/>
      <c r="P8" s="149">
        <v>24</v>
      </c>
      <c r="Q8" s="405"/>
      <c r="R8" s="401"/>
      <c r="S8" s="149">
        <v>26.87</v>
      </c>
      <c r="T8" s="407"/>
      <c r="U8" s="407"/>
      <c r="V8" s="149">
        <v>497</v>
      </c>
      <c r="W8" s="404"/>
      <c r="X8" s="404"/>
      <c r="Y8" s="150">
        <v>77</v>
      </c>
      <c r="Z8" s="407"/>
      <c r="AA8" s="407"/>
      <c r="AB8" s="435">
        <v>4307</v>
      </c>
      <c r="AC8" s="405"/>
      <c r="AD8" s="401"/>
      <c r="AE8" s="150">
        <v>31.53</v>
      </c>
      <c r="AF8" s="202"/>
      <c r="AG8" s="97"/>
      <c r="AH8" s="97"/>
      <c r="AI8" s="97"/>
      <c r="AJ8" s="97"/>
      <c r="AK8" s="97"/>
      <c r="AL8" s="97"/>
      <c r="AM8" s="97"/>
      <c r="AN8" s="97"/>
    </row>
    <row r="9" spans="1:40" ht="12.6" customHeight="1">
      <c r="B9" s="4">
        <f t="shared" si="0"/>
        <v>41293</v>
      </c>
      <c r="C9" s="4"/>
      <c r="D9" s="149">
        <v>26</v>
      </c>
      <c r="E9" s="250"/>
      <c r="F9" s="401"/>
      <c r="G9" s="146">
        <v>33.479999999999997</v>
      </c>
      <c r="H9" s="407"/>
      <c r="I9" s="407"/>
      <c r="J9" s="422">
        <v>670</v>
      </c>
      <c r="K9" s="407"/>
      <c r="L9" s="407"/>
      <c r="M9" s="408">
        <v>77</v>
      </c>
      <c r="N9" s="407"/>
      <c r="O9" s="403"/>
      <c r="P9" s="149">
        <v>23</v>
      </c>
      <c r="Q9" s="405"/>
      <c r="R9" s="401"/>
      <c r="S9" s="149">
        <v>26.95</v>
      </c>
      <c r="T9" s="407"/>
      <c r="U9" s="407"/>
      <c r="V9" s="149">
        <v>477</v>
      </c>
      <c r="W9" s="404"/>
      <c r="X9" s="404"/>
      <c r="Y9" s="408">
        <v>77</v>
      </c>
      <c r="Z9" s="407"/>
      <c r="AA9" s="407"/>
      <c r="AB9" s="435">
        <v>4198</v>
      </c>
      <c r="AC9" s="405"/>
      <c r="AD9" s="401"/>
      <c r="AE9" s="150">
        <v>31.58</v>
      </c>
      <c r="AF9" s="202"/>
      <c r="AG9" s="97"/>
      <c r="AH9" s="97"/>
      <c r="AI9" s="97"/>
      <c r="AJ9" s="97"/>
      <c r="AK9" s="97"/>
      <c r="AL9" s="97"/>
      <c r="AM9" s="97"/>
      <c r="AN9" s="97"/>
    </row>
    <row r="10" spans="1:40" ht="12.6" customHeight="1">
      <c r="B10" s="4">
        <f t="shared" si="0"/>
        <v>41300</v>
      </c>
      <c r="C10" s="4"/>
      <c r="D10" s="149">
        <v>41</v>
      </c>
      <c r="E10" s="250"/>
      <c r="F10" s="401"/>
      <c r="G10" s="146">
        <v>26.97</v>
      </c>
      <c r="H10" s="407"/>
      <c r="I10" s="407"/>
      <c r="J10" s="422">
        <v>851</v>
      </c>
      <c r="K10" s="407"/>
      <c r="L10" s="407"/>
      <c r="M10" s="408">
        <v>77</v>
      </c>
      <c r="N10" s="407"/>
      <c r="O10" s="403"/>
      <c r="P10" s="149">
        <v>37</v>
      </c>
      <c r="Q10" s="405"/>
      <c r="R10" s="401"/>
      <c r="S10" s="436">
        <v>26.17</v>
      </c>
      <c r="T10" s="407"/>
      <c r="U10" s="407"/>
      <c r="V10" s="149">
        <v>746</v>
      </c>
      <c r="W10" s="404"/>
      <c r="X10" s="404"/>
      <c r="Y10" s="408">
        <v>77</v>
      </c>
      <c r="Z10" s="407"/>
      <c r="AA10" s="407"/>
      <c r="AB10" s="435">
        <v>4404</v>
      </c>
      <c r="AC10" s="405"/>
      <c r="AD10" s="401"/>
      <c r="AE10" s="150">
        <v>31.13</v>
      </c>
      <c r="AF10" s="202"/>
      <c r="AG10" s="97"/>
      <c r="AH10" s="97"/>
      <c r="AI10" s="97"/>
      <c r="AJ10" s="97"/>
      <c r="AK10" s="97"/>
      <c r="AL10" s="97"/>
      <c r="AM10" s="97"/>
      <c r="AN10" s="97"/>
    </row>
    <row r="11" spans="1:40" ht="12.6" customHeight="1">
      <c r="B11" s="4">
        <f t="shared" si="0"/>
        <v>41307</v>
      </c>
      <c r="C11" s="4"/>
      <c r="D11" s="409">
        <v>21</v>
      </c>
      <c r="E11" s="411"/>
      <c r="F11" s="412"/>
      <c r="G11" s="146">
        <v>28.08</v>
      </c>
      <c r="H11" s="414"/>
      <c r="I11" s="414"/>
      <c r="J11" s="414">
        <v>454</v>
      </c>
      <c r="K11" s="414"/>
      <c r="L11" s="414"/>
      <c r="M11" s="408">
        <v>77</v>
      </c>
      <c r="N11" s="414"/>
      <c r="O11" s="215"/>
      <c r="P11" s="409">
        <v>13</v>
      </c>
      <c r="Q11" s="411"/>
      <c r="R11" s="412"/>
      <c r="S11" s="436">
        <v>30.7</v>
      </c>
      <c r="T11" s="414"/>
      <c r="U11" s="414"/>
      <c r="V11" s="414">
        <v>307</v>
      </c>
      <c r="W11" s="424"/>
      <c r="X11" s="424"/>
      <c r="Y11" s="408">
        <v>77</v>
      </c>
      <c r="Z11" s="414"/>
      <c r="AA11" s="414"/>
      <c r="AB11" s="437">
        <v>4021</v>
      </c>
      <c r="AC11" s="411"/>
      <c r="AD11" s="412"/>
      <c r="AE11" s="413">
        <v>31.19</v>
      </c>
      <c r="AF11" s="202"/>
      <c r="AG11" s="97"/>
      <c r="AH11" s="97"/>
      <c r="AI11" s="97"/>
      <c r="AJ11" s="97"/>
      <c r="AK11" s="97"/>
      <c r="AL11" s="97"/>
      <c r="AM11" s="97"/>
      <c r="AN11" s="97"/>
    </row>
    <row r="12" spans="1:40" ht="12.6" customHeight="1">
      <c r="B12" s="4">
        <f t="shared" si="0"/>
        <v>41314</v>
      </c>
      <c r="C12" s="4"/>
      <c r="D12" s="409">
        <v>0</v>
      </c>
      <c r="E12" s="411"/>
      <c r="F12" s="412"/>
      <c r="G12" s="146">
        <v>0</v>
      </c>
      <c r="H12" s="414"/>
      <c r="I12" s="414"/>
      <c r="J12" s="414">
        <v>0</v>
      </c>
      <c r="K12" s="414"/>
      <c r="L12" s="414"/>
      <c r="M12" s="408">
        <v>77</v>
      </c>
      <c r="N12" s="414"/>
      <c r="O12" s="215"/>
      <c r="P12" s="409">
        <v>22</v>
      </c>
      <c r="Q12" s="411"/>
      <c r="R12" s="412"/>
      <c r="S12" s="436">
        <v>26.37</v>
      </c>
      <c r="T12" s="414"/>
      <c r="U12" s="414"/>
      <c r="V12" s="414">
        <v>447</v>
      </c>
      <c r="W12" s="424"/>
      <c r="X12" s="424"/>
      <c r="Y12" s="408">
        <v>77</v>
      </c>
      <c r="Z12" s="414"/>
      <c r="AA12" s="414"/>
      <c r="AB12" s="437">
        <v>4500</v>
      </c>
      <c r="AC12" s="411"/>
      <c r="AD12" s="412"/>
      <c r="AE12" s="413">
        <v>30.83</v>
      </c>
      <c r="AF12" s="202"/>
      <c r="AG12" s="97"/>
      <c r="AH12" s="97"/>
      <c r="AI12" s="97"/>
      <c r="AJ12" s="97"/>
      <c r="AK12" s="97"/>
      <c r="AL12" s="97"/>
      <c r="AM12" s="97"/>
      <c r="AN12" s="97"/>
    </row>
    <row r="13" spans="1:40" ht="12.6" customHeight="1">
      <c r="B13" s="4">
        <f t="shared" si="0"/>
        <v>41321</v>
      </c>
      <c r="C13" s="4"/>
      <c r="D13" s="409">
        <v>35</v>
      </c>
      <c r="E13" s="411"/>
      <c r="F13" s="412"/>
      <c r="G13" s="146">
        <v>25.61</v>
      </c>
      <c r="H13" s="414"/>
      <c r="I13" s="414"/>
      <c r="J13" s="414">
        <v>690</v>
      </c>
      <c r="K13" s="414"/>
      <c r="L13" s="414"/>
      <c r="M13" s="408">
        <v>77</v>
      </c>
      <c r="N13" s="414"/>
      <c r="O13" s="215"/>
      <c r="P13" s="409">
        <v>22</v>
      </c>
      <c r="Q13" s="411"/>
      <c r="R13" s="412"/>
      <c r="S13" s="436">
        <v>28.9</v>
      </c>
      <c r="T13" s="414"/>
      <c r="U13" s="414"/>
      <c r="V13" s="414">
        <v>490</v>
      </c>
      <c r="W13" s="424"/>
      <c r="X13" s="424"/>
      <c r="Y13" s="408">
        <v>77</v>
      </c>
      <c r="Z13" s="414"/>
      <c r="AA13" s="414"/>
      <c r="AB13" s="437">
        <v>4374</v>
      </c>
      <c r="AC13" s="411"/>
      <c r="AD13" s="412"/>
      <c r="AE13" s="413">
        <v>30.41</v>
      </c>
      <c r="AF13" s="202"/>
      <c r="AG13" s="97"/>
      <c r="AH13" s="97"/>
      <c r="AI13" s="97"/>
      <c r="AJ13" s="97"/>
      <c r="AK13" s="97"/>
      <c r="AL13" s="97"/>
      <c r="AM13" s="97"/>
      <c r="AN13" s="97"/>
    </row>
    <row r="14" spans="1:40" ht="12.6" customHeight="1">
      <c r="B14" s="4">
        <f t="shared" si="0"/>
        <v>41328</v>
      </c>
      <c r="C14" s="4"/>
      <c r="D14" s="409">
        <v>2</v>
      </c>
      <c r="E14" s="411"/>
      <c r="F14" s="412"/>
      <c r="G14" s="146">
        <v>33.19</v>
      </c>
      <c r="H14" s="414"/>
      <c r="I14" s="414"/>
      <c r="J14" s="414">
        <v>51</v>
      </c>
      <c r="K14" s="414"/>
      <c r="L14" s="414"/>
      <c r="M14" s="408">
        <v>77</v>
      </c>
      <c r="N14" s="414"/>
      <c r="O14" s="215"/>
      <c r="P14" s="409">
        <v>17</v>
      </c>
      <c r="Q14" s="411"/>
      <c r="R14" s="412"/>
      <c r="S14" s="436">
        <v>29.75</v>
      </c>
      <c r="T14" s="414"/>
      <c r="U14" s="414"/>
      <c r="V14" s="414">
        <v>389</v>
      </c>
      <c r="W14" s="424"/>
      <c r="X14" s="424"/>
      <c r="Y14" s="408">
        <v>77</v>
      </c>
      <c r="Z14" s="414"/>
      <c r="AA14" s="414"/>
      <c r="AB14" s="437">
        <v>4181</v>
      </c>
      <c r="AC14" s="411"/>
      <c r="AD14" s="412"/>
      <c r="AE14" s="413">
        <v>31.38</v>
      </c>
      <c r="AF14" s="202"/>
      <c r="AG14" s="97"/>
      <c r="AH14" s="97"/>
      <c r="AI14" s="97"/>
      <c r="AJ14" s="97"/>
      <c r="AK14" s="97"/>
      <c r="AL14" s="97"/>
      <c r="AM14" s="97"/>
      <c r="AN14" s="97"/>
    </row>
    <row r="15" spans="1:40" ht="12.6" customHeight="1">
      <c r="B15" s="4">
        <f>B14+7</f>
        <v>41335</v>
      </c>
      <c r="C15" s="4"/>
      <c r="D15" s="409">
        <v>13</v>
      </c>
      <c r="E15" s="411"/>
      <c r="F15" s="412"/>
      <c r="G15" s="146">
        <v>27.1</v>
      </c>
      <c r="H15" s="414"/>
      <c r="I15" s="414"/>
      <c r="J15" s="414">
        <v>271</v>
      </c>
      <c r="K15" s="414"/>
      <c r="L15" s="414"/>
      <c r="M15" s="408">
        <v>77</v>
      </c>
      <c r="N15" s="414"/>
      <c r="O15" s="215"/>
      <c r="P15" s="409">
        <v>0</v>
      </c>
      <c r="Q15" s="411"/>
      <c r="R15" s="412"/>
      <c r="S15" s="436">
        <v>0</v>
      </c>
      <c r="T15" s="414"/>
      <c r="U15" s="414"/>
      <c r="V15" s="414">
        <v>0</v>
      </c>
      <c r="W15" s="424"/>
      <c r="X15" s="424"/>
      <c r="Y15" s="408">
        <v>77</v>
      </c>
      <c r="Z15" s="414"/>
      <c r="AA15" s="414"/>
      <c r="AB15" s="437">
        <v>4509</v>
      </c>
      <c r="AC15" s="411"/>
      <c r="AD15" s="412"/>
      <c r="AE15" s="413">
        <v>31.25</v>
      </c>
      <c r="AF15" s="202"/>
      <c r="AG15" s="97"/>
      <c r="AH15" s="97"/>
      <c r="AI15" s="97"/>
      <c r="AJ15" s="97"/>
      <c r="AK15" s="97"/>
      <c r="AL15" s="97"/>
      <c r="AM15" s="97"/>
      <c r="AN15" s="97"/>
    </row>
    <row r="16" spans="1:40" ht="12.6" customHeight="1">
      <c r="B16" s="4">
        <f t="shared" ref="B16:B58" si="1">B15+7</f>
        <v>41342</v>
      </c>
      <c r="C16" s="4"/>
      <c r="D16" s="409">
        <v>25</v>
      </c>
      <c r="E16" s="411"/>
      <c r="F16" s="412"/>
      <c r="G16" s="146">
        <v>25.05</v>
      </c>
      <c r="H16" s="414"/>
      <c r="I16" s="414"/>
      <c r="J16" s="414">
        <v>482</v>
      </c>
      <c r="K16" s="414"/>
      <c r="L16" s="414"/>
      <c r="M16" s="408">
        <v>77</v>
      </c>
      <c r="N16" s="414"/>
      <c r="O16" s="215"/>
      <c r="P16" s="409">
        <v>2</v>
      </c>
      <c r="Q16" s="411"/>
      <c r="R16" s="412"/>
      <c r="S16" s="436">
        <v>61.06</v>
      </c>
      <c r="T16" s="414"/>
      <c r="U16" s="414"/>
      <c r="V16" s="414">
        <v>94</v>
      </c>
      <c r="W16" s="424"/>
      <c r="X16" s="424"/>
      <c r="Y16" s="408">
        <v>77</v>
      </c>
      <c r="Z16" s="414"/>
      <c r="AA16" s="414"/>
      <c r="AB16" s="437">
        <v>4313</v>
      </c>
      <c r="AC16" s="411"/>
      <c r="AD16" s="412"/>
      <c r="AE16" s="413">
        <v>31.36</v>
      </c>
      <c r="AF16" s="202"/>
      <c r="AG16" s="97"/>
      <c r="AH16" s="97"/>
      <c r="AI16" s="97"/>
      <c r="AJ16" s="97"/>
      <c r="AK16" s="97"/>
      <c r="AL16" s="97"/>
      <c r="AM16" s="97"/>
      <c r="AN16" s="97"/>
    </row>
    <row r="17" spans="2:40" ht="12.6" customHeight="1">
      <c r="B17" s="4">
        <f t="shared" si="1"/>
        <v>41349</v>
      </c>
      <c r="C17" s="4"/>
      <c r="D17" s="409">
        <v>5</v>
      </c>
      <c r="E17" s="411"/>
      <c r="F17" s="412"/>
      <c r="G17" s="146">
        <v>28.05</v>
      </c>
      <c r="H17" s="414"/>
      <c r="I17" s="414"/>
      <c r="J17" s="414">
        <v>108</v>
      </c>
      <c r="K17" s="414"/>
      <c r="L17" s="414"/>
      <c r="M17" s="408">
        <v>77</v>
      </c>
      <c r="N17" s="414"/>
      <c r="O17" s="215"/>
      <c r="P17" s="409">
        <v>14</v>
      </c>
      <c r="Q17" s="411"/>
      <c r="R17" s="412"/>
      <c r="S17" s="436">
        <v>27.72</v>
      </c>
      <c r="T17" s="414"/>
      <c r="U17" s="414"/>
      <c r="V17" s="414">
        <v>299</v>
      </c>
      <c r="W17" s="424"/>
      <c r="X17" s="424"/>
      <c r="Y17" s="408">
        <v>77</v>
      </c>
      <c r="Z17" s="414"/>
      <c r="AA17" s="414"/>
      <c r="AB17" s="437">
        <v>4150</v>
      </c>
      <c r="AC17" s="411"/>
      <c r="AD17" s="412"/>
      <c r="AE17" s="413">
        <v>31.56</v>
      </c>
      <c r="AF17" s="202"/>
      <c r="AG17" s="97"/>
      <c r="AH17" s="97"/>
      <c r="AI17" s="97"/>
      <c r="AJ17" s="97"/>
      <c r="AK17" s="97"/>
      <c r="AL17" s="97"/>
      <c r="AM17" s="97"/>
      <c r="AN17" s="97"/>
    </row>
    <row r="18" spans="2:40" ht="12.6" customHeight="1">
      <c r="B18" s="4">
        <f t="shared" si="1"/>
        <v>41356</v>
      </c>
      <c r="C18" s="4"/>
      <c r="D18" s="409">
        <v>29</v>
      </c>
      <c r="E18" s="411"/>
      <c r="F18" s="412"/>
      <c r="G18" s="146">
        <v>24.84</v>
      </c>
      <c r="H18" s="414"/>
      <c r="I18" s="414"/>
      <c r="J18" s="414">
        <v>555</v>
      </c>
      <c r="K18" s="414"/>
      <c r="L18" s="414"/>
      <c r="M18" s="408">
        <v>77</v>
      </c>
      <c r="N18" s="414"/>
      <c r="O18" s="215"/>
      <c r="P18" s="409">
        <v>17</v>
      </c>
      <c r="Q18" s="411"/>
      <c r="R18" s="412"/>
      <c r="S18" s="436">
        <v>28.48</v>
      </c>
      <c r="T18" s="414"/>
      <c r="U18" s="414"/>
      <c r="V18" s="414">
        <v>373</v>
      </c>
      <c r="W18" s="424"/>
      <c r="X18" s="424"/>
      <c r="Y18" s="408">
        <v>77</v>
      </c>
      <c r="Z18" s="414"/>
      <c r="AA18" s="414"/>
      <c r="AB18" s="437">
        <v>4240</v>
      </c>
      <c r="AC18" s="411"/>
      <c r="AD18" s="412"/>
      <c r="AE18" s="413">
        <v>30.83</v>
      </c>
      <c r="AF18" s="202"/>
      <c r="AG18" s="97"/>
      <c r="AH18" s="97"/>
      <c r="AI18" s="97"/>
      <c r="AJ18" s="97"/>
      <c r="AK18" s="97"/>
      <c r="AL18" s="97"/>
      <c r="AM18" s="97"/>
      <c r="AN18" s="97"/>
    </row>
    <row r="19" spans="2:40" ht="12.6" customHeight="1">
      <c r="B19" s="4">
        <f t="shared" si="1"/>
        <v>41363</v>
      </c>
      <c r="C19" s="4"/>
      <c r="D19" s="409">
        <v>43</v>
      </c>
      <c r="E19" s="411"/>
      <c r="F19" s="412"/>
      <c r="G19" s="146">
        <v>24</v>
      </c>
      <c r="H19" s="414"/>
      <c r="I19" s="414"/>
      <c r="J19" s="414">
        <v>795</v>
      </c>
      <c r="K19" s="414"/>
      <c r="L19" s="414"/>
      <c r="M19" s="408">
        <v>77</v>
      </c>
      <c r="N19" s="414"/>
      <c r="O19" s="215"/>
      <c r="P19" s="409">
        <v>9</v>
      </c>
      <c r="Q19" s="411"/>
      <c r="R19" s="412"/>
      <c r="S19" s="436">
        <v>27.64</v>
      </c>
      <c r="T19" s="414"/>
      <c r="U19" s="414"/>
      <c r="V19" s="414">
        <v>192</v>
      </c>
      <c r="W19" s="424"/>
      <c r="X19" s="424"/>
      <c r="Y19" s="408">
        <v>77</v>
      </c>
      <c r="Z19" s="414"/>
      <c r="AA19" s="414"/>
      <c r="AB19" s="437">
        <v>3993</v>
      </c>
      <c r="AC19" s="411"/>
      <c r="AD19" s="412"/>
      <c r="AE19" s="413">
        <v>30.83</v>
      </c>
      <c r="AF19" s="202"/>
      <c r="AG19" s="97"/>
      <c r="AH19" s="97"/>
      <c r="AI19" s="97"/>
      <c r="AJ19" s="97"/>
      <c r="AK19" s="97"/>
      <c r="AL19" s="97"/>
      <c r="AM19" s="97"/>
      <c r="AN19" s="97"/>
    </row>
    <row r="20" spans="2:40" ht="12.6" customHeight="1">
      <c r="B20" s="4">
        <f t="shared" si="1"/>
        <v>41370</v>
      </c>
      <c r="C20" s="4"/>
      <c r="D20" s="422">
        <v>41</v>
      </c>
      <c r="E20" s="415"/>
      <c r="F20" s="415"/>
      <c r="G20" s="146">
        <v>26.42</v>
      </c>
      <c r="H20" s="416"/>
      <c r="I20" s="416"/>
      <c r="J20" s="416">
        <v>834</v>
      </c>
      <c r="K20" s="416"/>
      <c r="L20" s="416"/>
      <c r="M20" s="425">
        <v>77</v>
      </c>
      <c r="N20" s="416"/>
      <c r="O20" s="417"/>
      <c r="P20" s="422">
        <v>0</v>
      </c>
      <c r="Q20" s="415"/>
      <c r="R20" s="415"/>
      <c r="S20" s="436">
        <v>0</v>
      </c>
      <c r="T20" s="416"/>
      <c r="U20" s="416"/>
      <c r="V20" s="416">
        <v>0</v>
      </c>
      <c r="W20" s="438"/>
      <c r="X20" s="438"/>
      <c r="Y20" s="425">
        <v>77</v>
      </c>
      <c r="Z20" s="416"/>
      <c r="AA20" s="416"/>
      <c r="AB20" s="435">
        <v>4220</v>
      </c>
      <c r="AC20" s="415"/>
      <c r="AD20" s="415"/>
      <c r="AE20" s="413">
        <v>31.14</v>
      </c>
      <c r="AF20" s="202"/>
      <c r="AG20" s="97"/>
      <c r="AH20" s="97"/>
      <c r="AI20" s="97"/>
      <c r="AJ20" s="97"/>
      <c r="AK20" s="97"/>
      <c r="AL20" s="97"/>
      <c r="AM20" s="97"/>
      <c r="AN20" s="97"/>
    </row>
    <row r="21" spans="2:40" ht="12.6" customHeight="1">
      <c r="B21" s="4">
        <f t="shared" si="1"/>
        <v>41377</v>
      </c>
      <c r="C21" s="4"/>
      <c r="D21" s="422">
        <v>36</v>
      </c>
      <c r="E21" s="415"/>
      <c r="F21" s="415"/>
      <c r="G21" s="146">
        <v>25.75</v>
      </c>
      <c r="H21" s="416"/>
      <c r="I21" s="416"/>
      <c r="J21" s="416">
        <v>714</v>
      </c>
      <c r="K21" s="416"/>
      <c r="L21" s="416"/>
      <c r="M21" s="425">
        <v>77</v>
      </c>
      <c r="N21" s="416"/>
      <c r="O21" s="417"/>
      <c r="P21" s="422">
        <v>4</v>
      </c>
      <c r="Q21" s="415"/>
      <c r="R21" s="415"/>
      <c r="S21" s="436">
        <v>30.57</v>
      </c>
      <c r="T21" s="416"/>
      <c r="U21" s="416"/>
      <c r="V21" s="416">
        <v>94</v>
      </c>
      <c r="W21" s="438"/>
      <c r="X21" s="438"/>
      <c r="Y21" s="425">
        <v>77</v>
      </c>
      <c r="Z21" s="416"/>
      <c r="AA21" s="416"/>
      <c r="AB21" s="435">
        <v>4335</v>
      </c>
      <c r="AC21" s="415"/>
      <c r="AD21" s="415"/>
      <c r="AE21" s="413">
        <v>31.28</v>
      </c>
      <c r="AF21" s="202"/>
      <c r="AG21" s="97"/>
      <c r="AH21" s="97"/>
      <c r="AI21" s="97"/>
      <c r="AJ21" s="97"/>
      <c r="AK21" s="97"/>
      <c r="AL21" s="97"/>
      <c r="AM21" s="97"/>
      <c r="AN21" s="97"/>
    </row>
    <row r="22" spans="2:40" ht="12.6" customHeight="1">
      <c r="B22" s="4">
        <f t="shared" si="1"/>
        <v>41384</v>
      </c>
      <c r="C22" s="4"/>
      <c r="D22" s="422">
        <v>12</v>
      </c>
      <c r="E22" s="415"/>
      <c r="F22" s="415"/>
      <c r="G22" s="146">
        <v>28.71</v>
      </c>
      <c r="H22" s="416"/>
      <c r="I22" s="416"/>
      <c r="J22" s="416">
        <v>265</v>
      </c>
      <c r="K22" s="416"/>
      <c r="L22" s="416"/>
      <c r="M22" s="425">
        <v>77</v>
      </c>
      <c r="N22" s="416"/>
      <c r="O22" s="417"/>
      <c r="P22" s="422">
        <v>7</v>
      </c>
      <c r="Q22" s="415"/>
      <c r="R22" s="415"/>
      <c r="S22" s="436">
        <v>23.73</v>
      </c>
      <c r="T22" s="416"/>
      <c r="U22" s="416"/>
      <c r="V22" s="416">
        <v>128</v>
      </c>
      <c r="W22" s="438"/>
      <c r="X22" s="438"/>
      <c r="Y22" s="425">
        <v>77</v>
      </c>
      <c r="Z22" s="416"/>
      <c r="AA22" s="416"/>
      <c r="AB22" s="435">
        <v>4372</v>
      </c>
      <c r="AC22" s="415"/>
      <c r="AD22" s="415"/>
      <c r="AE22" s="413">
        <v>30.97</v>
      </c>
      <c r="AF22" s="202"/>
      <c r="AG22" s="97"/>
      <c r="AH22" s="97"/>
      <c r="AI22" s="97"/>
      <c r="AJ22" s="97"/>
      <c r="AK22" s="97"/>
      <c r="AL22" s="97"/>
      <c r="AM22" s="97"/>
      <c r="AN22" s="97"/>
    </row>
    <row r="23" spans="2:40" ht="12.6" customHeight="1">
      <c r="B23" s="4">
        <f t="shared" si="1"/>
        <v>41391</v>
      </c>
      <c r="C23" s="4"/>
      <c r="D23" s="422">
        <v>14</v>
      </c>
      <c r="E23" s="415"/>
      <c r="F23" s="415"/>
      <c r="G23" s="146">
        <v>28.91</v>
      </c>
      <c r="H23" s="416"/>
      <c r="I23" s="416"/>
      <c r="J23" s="416">
        <v>312</v>
      </c>
      <c r="K23" s="416"/>
      <c r="L23" s="416"/>
      <c r="M23" s="425">
        <v>77</v>
      </c>
      <c r="N23" s="416"/>
      <c r="O23" s="417"/>
      <c r="P23" s="422">
        <v>7</v>
      </c>
      <c r="Q23" s="415"/>
      <c r="R23" s="415"/>
      <c r="S23" s="436">
        <v>26.53</v>
      </c>
      <c r="T23" s="416"/>
      <c r="U23" s="416"/>
      <c r="V23" s="416">
        <v>143</v>
      </c>
      <c r="W23" s="438"/>
      <c r="X23" s="438"/>
      <c r="Y23" s="425">
        <v>77</v>
      </c>
      <c r="Z23" s="416"/>
      <c r="AA23" s="416"/>
      <c r="AB23" s="435">
        <v>4371</v>
      </c>
      <c r="AC23" s="415"/>
      <c r="AD23" s="415"/>
      <c r="AE23" s="413">
        <v>31.11</v>
      </c>
      <c r="AF23" s="202"/>
      <c r="AG23" s="97"/>
      <c r="AH23" s="97"/>
      <c r="AI23" s="97"/>
      <c r="AJ23" s="97"/>
      <c r="AK23" s="97"/>
      <c r="AL23" s="97"/>
      <c r="AM23" s="97"/>
      <c r="AN23" s="97"/>
    </row>
    <row r="24" spans="2:40" ht="12.6" customHeight="1">
      <c r="B24" s="4">
        <f t="shared" si="1"/>
        <v>41398</v>
      </c>
      <c r="C24" s="4"/>
      <c r="D24" s="439">
        <v>19</v>
      </c>
      <c r="E24" s="250"/>
      <c r="F24" s="401"/>
      <c r="G24" s="146">
        <v>31.13</v>
      </c>
      <c r="H24" s="407"/>
      <c r="I24" s="407"/>
      <c r="J24" s="426">
        <v>455</v>
      </c>
      <c r="K24" s="407"/>
      <c r="L24" s="407"/>
      <c r="M24" s="425">
        <v>77</v>
      </c>
      <c r="N24" s="407"/>
      <c r="O24" s="403"/>
      <c r="P24" s="439">
        <v>0</v>
      </c>
      <c r="Q24" s="250"/>
      <c r="R24" s="401"/>
      <c r="S24" s="436">
        <v>0</v>
      </c>
      <c r="T24" s="407"/>
      <c r="U24" s="407"/>
      <c r="V24" s="439">
        <v>0</v>
      </c>
      <c r="W24" s="404"/>
      <c r="X24" s="404"/>
      <c r="Y24" s="425">
        <v>77</v>
      </c>
      <c r="Z24" s="407"/>
      <c r="AA24" s="407"/>
      <c r="AB24" s="440">
        <v>4486</v>
      </c>
      <c r="AC24" s="250"/>
      <c r="AD24" s="401"/>
      <c r="AE24" s="421">
        <v>30.65</v>
      </c>
      <c r="AF24" s="202"/>
      <c r="AG24" s="97"/>
      <c r="AH24" s="97"/>
      <c r="AI24" s="97"/>
      <c r="AJ24" s="97"/>
      <c r="AK24" s="97"/>
      <c r="AL24" s="97"/>
      <c r="AM24" s="97"/>
      <c r="AN24" s="97"/>
    </row>
    <row r="25" spans="2:40" ht="12.6" customHeight="1">
      <c r="B25" s="4">
        <f t="shared" si="1"/>
        <v>41405</v>
      </c>
      <c r="C25" s="4"/>
      <c r="D25" s="439">
        <v>9</v>
      </c>
      <c r="E25" s="250"/>
      <c r="F25" s="401"/>
      <c r="G25" s="146">
        <v>26.84</v>
      </c>
      <c r="H25" s="407"/>
      <c r="I25" s="407"/>
      <c r="J25" s="426">
        <v>186</v>
      </c>
      <c r="K25" s="407"/>
      <c r="L25" s="407"/>
      <c r="M25" s="425">
        <v>77</v>
      </c>
      <c r="N25" s="407"/>
      <c r="O25" s="403"/>
      <c r="P25" s="439">
        <v>0</v>
      </c>
      <c r="Q25" s="250"/>
      <c r="R25" s="401"/>
      <c r="S25" s="436">
        <v>0</v>
      </c>
      <c r="T25" s="407"/>
      <c r="U25" s="407"/>
      <c r="V25" s="439">
        <v>0</v>
      </c>
      <c r="W25" s="404"/>
      <c r="X25" s="404"/>
      <c r="Y25" s="425">
        <v>77</v>
      </c>
      <c r="Z25" s="407"/>
      <c r="AA25" s="407"/>
      <c r="AB25" s="440">
        <v>4511</v>
      </c>
      <c r="AC25" s="250"/>
      <c r="AD25" s="401"/>
      <c r="AE25" s="421">
        <v>30.81</v>
      </c>
      <c r="AF25" s="202"/>
      <c r="AG25" s="97"/>
      <c r="AH25" s="97"/>
      <c r="AI25" s="97"/>
      <c r="AJ25" s="97"/>
      <c r="AK25" s="97"/>
      <c r="AL25" s="97"/>
      <c r="AM25" s="97"/>
      <c r="AN25" s="97"/>
    </row>
    <row r="26" spans="2:40" ht="12.6" customHeight="1">
      <c r="B26" s="4">
        <f t="shared" si="1"/>
        <v>41412</v>
      </c>
      <c r="C26" s="4"/>
      <c r="D26" s="439">
        <v>13</v>
      </c>
      <c r="E26" s="250"/>
      <c r="F26" s="401"/>
      <c r="G26" s="146">
        <v>31.66</v>
      </c>
      <c r="H26" s="407"/>
      <c r="I26" s="407"/>
      <c r="J26" s="426">
        <v>317</v>
      </c>
      <c r="K26" s="407"/>
      <c r="L26" s="407"/>
      <c r="M26" s="425">
        <v>77</v>
      </c>
      <c r="N26" s="407"/>
      <c r="O26" s="403"/>
      <c r="P26" s="439">
        <v>3</v>
      </c>
      <c r="Q26" s="250"/>
      <c r="R26" s="401"/>
      <c r="S26" s="436">
        <v>26.25</v>
      </c>
      <c r="T26" s="407"/>
      <c r="U26" s="407"/>
      <c r="V26" s="439">
        <v>61</v>
      </c>
      <c r="W26" s="404"/>
      <c r="X26" s="404"/>
      <c r="Y26" s="425">
        <v>77</v>
      </c>
      <c r="Z26" s="407"/>
      <c r="AA26" s="407"/>
      <c r="AB26" s="440">
        <v>4251</v>
      </c>
      <c r="AC26" s="250"/>
      <c r="AD26" s="401"/>
      <c r="AE26" s="421">
        <v>30.75</v>
      </c>
      <c r="AF26" s="202"/>
      <c r="AG26" s="97"/>
      <c r="AH26" s="97"/>
      <c r="AI26" s="97"/>
      <c r="AJ26" s="97"/>
      <c r="AK26" s="97"/>
      <c r="AL26" s="97"/>
      <c r="AM26" s="97"/>
      <c r="AN26" s="97"/>
    </row>
    <row r="27" spans="2:40" ht="12.6" customHeight="1">
      <c r="B27" s="4">
        <f t="shared" si="1"/>
        <v>41419</v>
      </c>
      <c r="C27" s="4"/>
      <c r="D27" s="439">
        <v>39</v>
      </c>
      <c r="E27" s="250"/>
      <c r="F27" s="401"/>
      <c r="G27" s="146">
        <v>27.31</v>
      </c>
      <c r="H27" s="407"/>
      <c r="I27" s="407"/>
      <c r="J27" s="426">
        <v>820</v>
      </c>
      <c r="K27" s="407"/>
      <c r="L27" s="407"/>
      <c r="M27" s="425">
        <v>77</v>
      </c>
      <c r="N27" s="407"/>
      <c r="O27" s="403"/>
      <c r="P27" s="439">
        <v>17</v>
      </c>
      <c r="Q27" s="250"/>
      <c r="R27" s="401"/>
      <c r="S27" s="436">
        <v>30.58</v>
      </c>
      <c r="T27" s="407"/>
      <c r="U27" s="407"/>
      <c r="V27" s="439">
        <v>400</v>
      </c>
      <c r="W27" s="404"/>
      <c r="X27" s="404"/>
      <c r="Y27" s="425">
        <v>77</v>
      </c>
      <c r="Z27" s="407"/>
      <c r="AA27" s="407"/>
      <c r="AB27" s="440">
        <v>4467</v>
      </c>
      <c r="AC27" s="250"/>
      <c r="AD27" s="401"/>
      <c r="AE27" s="421">
        <v>30.56</v>
      </c>
      <c r="AF27" s="202"/>
      <c r="AG27" s="97"/>
      <c r="AH27" s="97"/>
      <c r="AI27" s="97"/>
      <c r="AJ27" s="97"/>
      <c r="AK27" s="97"/>
      <c r="AL27" s="97"/>
      <c r="AM27" s="97"/>
      <c r="AN27" s="97"/>
    </row>
    <row r="28" spans="2:40" ht="12.6" customHeight="1">
      <c r="B28" s="4">
        <f t="shared" si="1"/>
        <v>41426</v>
      </c>
      <c r="C28" s="4"/>
      <c r="D28" s="441">
        <v>25</v>
      </c>
      <c r="E28" s="244"/>
      <c r="F28" s="442"/>
      <c r="G28" s="149">
        <v>26.25</v>
      </c>
      <c r="H28" s="414"/>
      <c r="I28" s="414"/>
      <c r="J28" s="441">
        <v>505</v>
      </c>
      <c r="K28" s="414"/>
      <c r="L28" s="414"/>
      <c r="M28" s="425">
        <v>77</v>
      </c>
      <c r="N28" s="414"/>
      <c r="O28" s="443"/>
      <c r="P28" s="439">
        <v>0</v>
      </c>
      <c r="Q28" s="250"/>
      <c r="R28" s="401"/>
      <c r="S28" s="436">
        <v>0</v>
      </c>
      <c r="T28" s="407"/>
      <c r="U28" s="407"/>
      <c r="V28" s="439">
        <v>0</v>
      </c>
      <c r="W28" s="444"/>
      <c r="X28" s="444"/>
      <c r="Y28" s="425">
        <v>77</v>
      </c>
      <c r="Z28" s="414"/>
      <c r="AA28" s="414"/>
      <c r="AB28" s="207">
        <v>3635</v>
      </c>
      <c r="AC28" s="244"/>
      <c r="AD28" s="442"/>
      <c r="AE28" s="423">
        <v>30.43</v>
      </c>
      <c r="AF28" s="202"/>
      <c r="AG28" s="97"/>
      <c r="AH28" s="97"/>
      <c r="AI28" s="97"/>
      <c r="AJ28" s="97"/>
      <c r="AK28" s="97"/>
      <c r="AL28" s="97"/>
      <c r="AM28" s="97"/>
      <c r="AN28" s="97"/>
    </row>
    <row r="29" spans="2:40" ht="12.6" customHeight="1">
      <c r="B29" s="4">
        <f t="shared" si="1"/>
        <v>41433</v>
      </c>
      <c r="C29" s="4"/>
      <c r="D29" s="441">
        <v>25</v>
      </c>
      <c r="E29" s="244"/>
      <c r="F29" s="442"/>
      <c r="G29" s="149">
        <v>31.29</v>
      </c>
      <c r="H29" s="414"/>
      <c r="I29" s="414"/>
      <c r="J29" s="441">
        <v>602</v>
      </c>
      <c r="K29" s="414"/>
      <c r="L29" s="414"/>
      <c r="M29" s="425">
        <v>77</v>
      </c>
      <c r="N29" s="414"/>
      <c r="O29" s="215"/>
      <c r="P29" s="441">
        <v>1</v>
      </c>
      <c r="Q29" s="244"/>
      <c r="R29" s="442"/>
      <c r="S29" s="149">
        <v>64.33</v>
      </c>
      <c r="T29" s="414"/>
      <c r="U29" s="414"/>
      <c r="V29" s="441">
        <v>50</v>
      </c>
      <c r="W29" s="424"/>
      <c r="X29" s="424"/>
      <c r="Y29" s="425">
        <v>77</v>
      </c>
      <c r="Z29" s="414"/>
      <c r="AA29" s="414"/>
      <c r="AB29" s="207">
        <v>4418</v>
      </c>
      <c r="AC29" s="244"/>
      <c r="AD29" s="442"/>
      <c r="AE29" s="423">
        <v>31.25</v>
      </c>
      <c r="AF29" s="414"/>
      <c r="AG29" s="414"/>
      <c r="AH29" s="445"/>
      <c r="AI29" s="97"/>
      <c r="AJ29" s="97"/>
      <c r="AK29" s="97"/>
      <c r="AL29" s="97"/>
      <c r="AM29" s="97"/>
      <c r="AN29" s="97"/>
    </row>
    <row r="30" spans="2:40" ht="12.6" customHeight="1">
      <c r="B30" s="4">
        <f t="shared" si="1"/>
        <v>41440</v>
      </c>
      <c r="C30" s="4"/>
      <c r="D30" s="441">
        <v>32</v>
      </c>
      <c r="E30" s="244"/>
      <c r="F30" s="442"/>
      <c r="G30" s="149">
        <v>23.9</v>
      </c>
      <c r="H30" s="414"/>
      <c r="I30" s="414"/>
      <c r="J30" s="441">
        <v>589</v>
      </c>
      <c r="K30" s="414"/>
      <c r="L30" s="414"/>
      <c r="M30" s="425">
        <v>77</v>
      </c>
      <c r="N30" s="414"/>
      <c r="O30" s="215"/>
      <c r="P30" s="441">
        <v>0</v>
      </c>
      <c r="Q30" s="244"/>
      <c r="R30" s="442"/>
      <c r="S30" s="436">
        <v>0</v>
      </c>
      <c r="T30" s="414"/>
      <c r="U30" s="414"/>
      <c r="V30" s="441">
        <v>0</v>
      </c>
      <c r="W30" s="424"/>
      <c r="X30" s="424"/>
      <c r="Y30" s="425">
        <v>77</v>
      </c>
      <c r="Z30" s="414"/>
      <c r="AA30" s="414"/>
      <c r="AB30" s="207">
        <v>4457</v>
      </c>
      <c r="AC30" s="244"/>
      <c r="AD30" s="442"/>
      <c r="AE30" s="423">
        <v>30.21</v>
      </c>
      <c r="AF30" s="202"/>
      <c r="AG30" s="97"/>
      <c r="AH30" s="97"/>
      <c r="AI30" s="97"/>
      <c r="AJ30" s="97"/>
      <c r="AK30" s="97"/>
      <c r="AL30" s="97"/>
      <c r="AM30" s="97"/>
      <c r="AN30" s="97"/>
    </row>
    <row r="31" spans="2:40" ht="12.6" customHeight="1">
      <c r="B31" s="4">
        <f t="shared" si="1"/>
        <v>41447</v>
      </c>
      <c r="C31" s="4"/>
      <c r="D31" s="441">
        <v>27</v>
      </c>
      <c r="E31" s="411"/>
      <c r="F31" s="412"/>
      <c r="G31" s="149">
        <v>29.05</v>
      </c>
      <c r="H31" s="414"/>
      <c r="I31" s="414"/>
      <c r="J31" s="441">
        <v>604</v>
      </c>
      <c r="K31" s="414"/>
      <c r="L31" s="414"/>
      <c r="M31" s="425">
        <v>77</v>
      </c>
      <c r="N31" s="414"/>
      <c r="O31" s="215"/>
      <c r="P31" s="441">
        <v>0</v>
      </c>
      <c r="Q31" s="411"/>
      <c r="R31" s="412"/>
      <c r="S31" s="436">
        <v>0</v>
      </c>
      <c r="T31" s="414"/>
      <c r="U31" s="414"/>
      <c r="V31" s="441">
        <v>0</v>
      </c>
      <c r="W31" s="424"/>
      <c r="X31" s="424"/>
      <c r="Y31" s="425">
        <v>77</v>
      </c>
      <c r="Z31" s="414"/>
      <c r="AA31" s="414"/>
      <c r="AB31" s="207">
        <v>4610</v>
      </c>
      <c r="AC31" s="411"/>
      <c r="AD31" s="412"/>
      <c r="AE31" s="423">
        <v>30.78</v>
      </c>
      <c r="AF31" s="202"/>
      <c r="AG31" s="97"/>
      <c r="AH31" s="97"/>
      <c r="AI31" s="97"/>
      <c r="AJ31" s="97"/>
      <c r="AK31" s="97"/>
      <c r="AL31" s="97"/>
      <c r="AM31" s="97"/>
      <c r="AN31" s="97"/>
    </row>
    <row r="32" spans="2:40" ht="12.6" customHeight="1">
      <c r="B32" s="4">
        <f t="shared" si="1"/>
        <v>41454</v>
      </c>
      <c r="C32" s="4"/>
      <c r="D32" s="445">
        <v>17</v>
      </c>
      <c r="E32" s="411"/>
      <c r="F32" s="412"/>
      <c r="G32" s="146">
        <v>24.85</v>
      </c>
      <c r="H32" s="414"/>
      <c r="I32" s="414"/>
      <c r="J32" s="207">
        <v>325</v>
      </c>
      <c r="K32" s="414"/>
      <c r="L32" s="414"/>
      <c r="M32" s="425">
        <v>77</v>
      </c>
      <c r="N32" s="414"/>
      <c r="O32" s="215"/>
      <c r="P32" s="441">
        <v>0</v>
      </c>
      <c r="Q32" s="411"/>
      <c r="R32" s="412"/>
      <c r="S32" s="436">
        <v>0</v>
      </c>
      <c r="T32" s="414"/>
      <c r="U32" s="414"/>
      <c r="V32" s="441">
        <v>0</v>
      </c>
      <c r="W32" s="424"/>
      <c r="X32" s="424"/>
      <c r="Y32" s="425">
        <v>77</v>
      </c>
      <c r="Z32" s="414"/>
      <c r="AA32" s="414"/>
      <c r="AB32" s="207">
        <v>4703</v>
      </c>
      <c r="AC32" s="411"/>
      <c r="AD32" s="412"/>
      <c r="AE32" s="421">
        <v>30.21</v>
      </c>
      <c r="AF32" s="202"/>
      <c r="AG32" s="97"/>
      <c r="AH32" s="97"/>
      <c r="AI32" s="97"/>
      <c r="AJ32" s="97"/>
      <c r="AK32" s="97"/>
      <c r="AL32" s="97"/>
      <c r="AM32" s="97"/>
      <c r="AN32" s="97"/>
    </row>
    <row r="33" spans="2:40" ht="12.6" customHeight="1">
      <c r="B33" s="4">
        <f t="shared" si="1"/>
        <v>41461</v>
      </c>
      <c r="C33" s="4"/>
      <c r="D33" s="445">
        <v>2</v>
      </c>
      <c r="E33" s="411"/>
      <c r="F33" s="412"/>
      <c r="G33" s="146">
        <v>44.15</v>
      </c>
      <c r="H33" s="414"/>
      <c r="I33" s="414"/>
      <c r="J33" s="207">
        <v>68</v>
      </c>
      <c r="K33" s="414"/>
      <c r="L33" s="414"/>
      <c r="M33" s="425">
        <v>77</v>
      </c>
      <c r="N33" s="414"/>
      <c r="O33" s="215"/>
      <c r="P33" s="445">
        <v>1</v>
      </c>
      <c r="Q33" s="411"/>
      <c r="R33" s="412"/>
      <c r="S33" s="436">
        <v>26.26</v>
      </c>
      <c r="T33" s="414"/>
      <c r="U33" s="414"/>
      <c r="V33" s="445">
        <v>20</v>
      </c>
      <c r="W33" s="424"/>
      <c r="X33" s="424"/>
      <c r="Y33" s="425">
        <v>77</v>
      </c>
      <c r="Z33" s="414"/>
      <c r="AA33" s="414"/>
      <c r="AB33" s="207">
        <v>3619</v>
      </c>
      <c r="AC33" s="411"/>
      <c r="AD33" s="412"/>
      <c r="AE33" s="421">
        <v>30.72</v>
      </c>
      <c r="AF33" s="202"/>
      <c r="AG33" s="97"/>
      <c r="AH33" s="97"/>
      <c r="AI33" s="97"/>
      <c r="AJ33" s="97"/>
      <c r="AK33" s="97"/>
      <c r="AL33" s="97"/>
      <c r="AM33" s="97"/>
      <c r="AN33" s="97"/>
    </row>
    <row r="34" spans="2:40" ht="12.6" customHeight="1">
      <c r="B34" s="4">
        <f t="shared" si="1"/>
        <v>41468</v>
      </c>
      <c r="C34" s="4"/>
      <c r="D34" s="445">
        <v>18</v>
      </c>
      <c r="E34" s="411"/>
      <c r="F34" s="412"/>
      <c r="G34" s="146">
        <v>25.36</v>
      </c>
      <c r="H34" s="414"/>
      <c r="I34" s="414"/>
      <c r="J34" s="207">
        <v>351</v>
      </c>
      <c r="K34" s="414"/>
      <c r="L34" s="414"/>
      <c r="M34" s="425">
        <v>77</v>
      </c>
      <c r="N34" s="414"/>
      <c r="O34" s="215"/>
      <c r="P34" s="445">
        <v>1</v>
      </c>
      <c r="Q34" s="411"/>
      <c r="R34" s="412"/>
      <c r="S34" s="436">
        <v>25.5</v>
      </c>
      <c r="T34" s="414"/>
      <c r="U34" s="414"/>
      <c r="V34" s="445">
        <v>20</v>
      </c>
      <c r="W34" s="424"/>
      <c r="X34" s="424"/>
      <c r="Y34" s="425">
        <v>77</v>
      </c>
      <c r="Z34" s="414"/>
      <c r="AA34" s="414"/>
      <c r="AB34" s="207">
        <v>4790</v>
      </c>
      <c r="AC34" s="411"/>
      <c r="AD34" s="412"/>
      <c r="AE34" s="421">
        <v>30.29</v>
      </c>
      <c r="AF34" s="202"/>
      <c r="AG34" s="97"/>
      <c r="AH34" s="97"/>
      <c r="AI34" s="97"/>
      <c r="AJ34" s="97"/>
      <c r="AK34" s="97"/>
      <c r="AL34" s="97"/>
      <c r="AM34" s="97"/>
      <c r="AN34" s="97"/>
    </row>
    <row r="35" spans="2:40" ht="12.6" customHeight="1">
      <c r="B35" s="4">
        <f t="shared" si="1"/>
        <v>41475</v>
      </c>
      <c r="C35" s="4"/>
      <c r="D35" s="445">
        <v>16</v>
      </c>
      <c r="E35" s="411"/>
      <c r="F35" s="412"/>
      <c r="G35" s="146">
        <v>24.42</v>
      </c>
      <c r="H35" s="414"/>
      <c r="I35" s="414"/>
      <c r="J35" s="207">
        <v>301</v>
      </c>
      <c r="K35" s="414"/>
      <c r="L35" s="414"/>
      <c r="M35" s="425">
        <v>77</v>
      </c>
      <c r="N35" s="414"/>
      <c r="O35" s="215"/>
      <c r="P35" s="445">
        <v>9</v>
      </c>
      <c r="Q35" s="411"/>
      <c r="R35" s="412"/>
      <c r="S35" s="436">
        <v>26.04</v>
      </c>
      <c r="T35" s="414"/>
      <c r="U35" s="414"/>
      <c r="V35" s="445">
        <v>180</v>
      </c>
      <c r="W35" s="424"/>
      <c r="X35" s="424"/>
      <c r="Y35" s="425">
        <v>77</v>
      </c>
      <c r="Z35" s="414"/>
      <c r="AA35" s="414"/>
      <c r="AB35" s="207">
        <v>4224</v>
      </c>
      <c r="AC35" s="411"/>
      <c r="AD35" s="412"/>
      <c r="AE35" s="421">
        <v>30.88</v>
      </c>
      <c r="AF35" s="202"/>
      <c r="AG35" s="97"/>
      <c r="AH35" s="97"/>
      <c r="AI35" s="97"/>
      <c r="AJ35" s="97"/>
      <c r="AK35" s="97"/>
      <c r="AL35" s="97"/>
      <c r="AM35" s="97"/>
      <c r="AN35" s="97"/>
    </row>
    <row r="36" spans="2:40" ht="12.6" customHeight="1">
      <c r="B36" s="4">
        <f t="shared" si="1"/>
        <v>41482</v>
      </c>
      <c r="C36" s="4"/>
      <c r="D36" s="445">
        <v>24</v>
      </c>
      <c r="E36" s="411"/>
      <c r="F36" s="412"/>
      <c r="G36" s="146">
        <v>30.25</v>
      </c>
      <c r="H36" s="414"/>
      <c r="I36" s="414"/>
      <c r="J36" s="207">
        <v>559</v>
      </c>
      <c r="K36" s="414"/>
      <c r="L36" s="414"/>
      <c r="M36" s="425">
        <v>77</v>
      </c>
      <c r="N36" s="414"/>
      <c r="O36" s="215"/>
      <c r="P36" s="445">
        <v>0</v>
      </c>
      <c r="Q36" s="411"/>
      <c r="R36" s="412"/>
      <c r="S36" s="436">
        <v>0</v>
      </c>
      <c r="T36" s="414"/>
      <c r="U36" s="414"/>
      <c r="V36" s="445">
        <v>0</v>
      </c>
      <c r="W36" s="424"/>
      <c r="X36" s="424"/>
      <c r="Y36" s="425">
        <v>77</v>
      </c>
      <c r="Z36" s="414"/>
      <c r="AA36" s="414"/>
      <c r="AB36" s="207">
        <v>4740</v>
      </c>
      <c r="AC36" s="411"/>
      <c r="AD36" s="412"/>
      <c r="AE36" s="120">
        <v>29.7</v>
      </c>
      <c r="AF36" s="202"/>
      <c r="AG36" s="97"/>
      <c r="AH36" s="97"/>
      <c r="AI36" s="97"/>
      <c r="AJ36" s="97"/>
      <c r="AK36" s="97"/>
      <c r="AL36" s="97"/>
      <c r="AM36" s="97"/>
      <c r="AN36" s="97"/>
    </row>
    <row r="37" spans="2:40" ht="12.6" customHeight="1">
      <c r="B37" s="4">
        <f t="shared" si="1"/>
        <v>41489</v>
      </c>
      <c r="C37" s="4"/>
      <c r="D37" s="445">
        <v>13</v>
      </c>
      <c r="E37" s="411"/>
      <c r="F37" s="412"/>
      <c r="G37" s="146">
        <v>26.68</v>
      </c>
      <c r="H37" s="414"/>
      <c r="I37" s="414"/>
      <c r="J37" s="207">
        <v>267</v>
      </c>
      <c r="K37" s="414"/>
      <c r="L37" s="414"/>
      <c r="M37" s="425">
        <v>77</v>
      </c>
      <c r="N37" s="414"/>
      <c r="O37" s="215"/>
      <c r="P37" s="445">
        <v>0</v>
      </c>
      <c r="Q37" s="411"/>
      <c r="R37" s="412"/>
      <c r="S37" s="436">
        <v>0</v>
      </c>
      <c r="T37" s="414"/>
      <c r="U37" s="414"/>
      <c r="V37" s="445">
        <v>0</v>
      </c>
      <c r="W37" s="424"/>
      <c r="X37" s="424"/>
      <c r="Y37" s="425">
        <v>77</v>
      </c>
      <c r="Z37" s="414"/>
      <c r="AA37" s="414"/>
      <c r="AB37" s="207">
        <v>4670</v>
      </c>
      <c r="AC37" s="411"/>
      <c r="AD37" s="412"/>
      <c r="AE37" s="120">
        <v>28.99</v>
      </c>
      <c r="AF37" s="445"/>
      <c r="AG37" s="411"/>
      <c r="AH37" s="412"/>
      <c r="AI37" s="146"/>
    </row>
    <row r="38" spans="2:40" ht="12.6" customHeight="1">
      <c r="B38" s="4">
        <f t="shared" si="1"/>
        <v>41496</v>
      </c>
      <c r="C38" s="4"/>
      <c r="D38" s="445">
        <v>19</v>
      </c>
      <c r="E38" s="411"/>
      <c r="F38" s="412"/>
      <c r="G38" s="146">
        <v>27.74</v>
      </c>
      <c r="H38" s="414"/>
      <c r="I38" s="414"/>
      <c r="J38" s="207">
        <v>406</v>
      </c>
      <c r="K38" s="414"/>
      <c r="L38" s="414"/>
      <c r="M38" s="425">
        <v>77</v>
      </c>
      <c r="N38" s="414"/>
      <c r="O38" s="215"/>
      <c r="P38" s="445">
        <v>6</v>
      </c>
      <c r="Q38" s="411"/>
      <c r="R38" s="412"/>
      <c r="S38" s="436">
        <v>24.42</v>
      </c>
      <c r="T38" s="414"/>
      <c r="U38" s="414"/>
      <c r="V38" s="445">
        <v>113</v>
      </c>
      <c r="W38" s="424"/>
      <c r="X38" s="424"/>
      <c r="Y38" s="425">
        <v>77</v>
      </c>
      <c r="Z38" s="414"/>
      <c r="AA38" s="414"/>
      <c r="AB38" s="207">
        <v>4345</v>
      </c>
      <c r="AC38" s="411"/>
      <c r="AD38" s="412"/>
      <c r="AE38" s="120">
        <v>30.12</v>
      </c>
      <c r="AF38" s="445"/>
      <c r="AG38" s="411"/>
      <c r="AH38" s="412"/>
      <c r="AI38" s="146"/>
    </row>
    <row r="39" spans="2:40" ht="12.6" customHeight="1">
      <c r="B39" s="4">
        <f t="shared" si="1"/>
        <v>41503</v>
      </c>
      <c r="C39" s="4"/>
      <c r="D39" s="445">
        <v>12</v>
      </c>
      <c r="E39" s="411"/>
      <c r="F39" s="412"/>
      <c r="G39" s="146">
        <v>25.16</v>
      </c>
      <c r="H39" s="414"/>
      <c r="I39" s="414"/>
      <c r="J39" s="207">
        <v>232</v>
      </c>
      <c r="K39" s="414"/>
      <c r="L39" s="414"/>
      <c r="M39" s="425">
        <v>77</v>
      </c>
      <c r="N39" s="414"/>
      <c r="O39" s="215"/>
      <c r="P39" s="445">
        <v>0</v>
      </c>
      <c r="Q39" s="411"/>
      <c r="R39" s="412"/>
      <c r="S39" s="436">
        <v>0</v>
      </c>
      <c r="T39" s="414"/>
      <c r="U39" s="414"/>
      <c r="V39" s="445">
        <v>0</v>
      </c>
      <c r="W39" s="424"/>
      <c r="X39" s="424"/>
      <c r="Y39" s="425">
        <v>77</v>
      </c>
      <c r="Z39" s="414"/>
      <c r="AA39" s="414"/>
      <c r="AB39" s="207">
        <v>4471</v>
      </c>
      <c r="AC39" s="411"/>
      <c r="AD39" s="412"/>
      <c r="AE39" s="120">
        <v>29.13</v>
      </c>
      <c r="AF39" s="202"/>
    </row>
    <row r="40" spans="2:40" ht="12.6" customHeight="1">
      <c r="B40" s="4">
        <f t="shared" si="1"/>
        <v>41510</v>
      </c>
      <c r="C40" s="4"/>
      <c r="D40" s="445">
        <v>7</v>
      </c>
      <c r="E40" s="411"/>
      <c r="F40" s="412"/>
      <c r="G40" s="146">
        <v>28.78</v>
      </c>
      <c r="H40" s="414"/>
      <c r="I40" s="414"/>
      <c r="J40" s="207">
        <v>155</v>
      </c>
      <c r="K40" s="414"/>
      <c r="L40" s="414"/>
      <c r="M40" s="425">
        <v>77</v>
      </c>
      <c r="N40" s="414"/>
      <c r="O40" s="215"/>
      <c r="P40" s="445">
        <v>18</v>
      </c>
      <c r="Q40" s="411"/>
      <c r="R40" s="412"/>
      <c r="S40" s="436">
        <v>31.05</v>
      </c>
      <c r="T40" s="414"/>
      <c r="U40" s="414"/>
      <c r="V40" s="445">
        <v>430</v>
      </c>
      <c r="W40" s="424"/>
      <c r="X40" s="424"/>
      <c r="Y40" s="425">
        <v>77</v>
      </c>
      <c r="Z40" s="414"/>
      <c r="AA40" s="414"/>
      <c r="AB40" s="207">
        <v>4547</v>
      </c>
      <c r="AC40" s="411"/>
      <c r="AD40" s="412"/>
      <c r="AE40" s="120">
        <v>29.18</v>
      </c>
      <c r="AF40" s="202"/>
    </row>
    <row r="41" spans="2:40" ht="12.6" customHeight="1">
      <c r="B41" s="4">
        <f t="shared" si="1"/>
        <v>41517</v>
      </c>
      <c r="C41" s="4"/>
      <c r="D41" s="445">
        <v>13</v>
      </c>
      <c r="E41" s="411"/>
      <c r="F41" s="412"/>
      <c r="G41" s="146">
        <v>26.02</v>
      </c>
      <c r="H41" s="414"/>
      <c r="I41" s="414"/>
      <c r="J41" s="207">
        <v>260</v>
      </c>
      <c r="K41" s="414"/>
      <c r="L41" s="414"/>
      <c r="M41" s="425">
        <v>77</v>
      </c>
      <c r="N41" s="414"/>
      <c r="O41" s="215"/>
      <c r="P41" s="445">
        <v>0</v>
      </c>
      <c r="Q41" s="411"/>
      <c r="R41" s="412"/>
      <c r="S41" s="436">
        <v>0</v>
      </c>
      <c r="T41" s="414"/>
      <c r="U41" s="414"/>
      <c r="V41" s="445">
        <v>0</v>
      </c>
      <c r="W41" s="424"/>
      <c r="X41" s="424"/>
      <c r="Y41" s="425">
        <v>77</v>
      </c>
      <c r="Z41" s="414"/>
      <c r="AA41" s="414"/>
      <c r="AB41" s="207">
        <v>4419</v>
      </c>
      <c r="AC41" s="411"/>
      <c r="AD41" s="412"/>
      <c r="AE41" s="120">
        <v>29.44</v>
      </c>
      <c r="AF41" s="202"/>
    </row>
    <row r="42" spans="2:40" ht="12.6" customHeight="1">
      <c r="B42" s="4">
        <f t="shared" si="1"/>
        <v>41524</v>
      </c>
      <c r="C42" s="4"/>
      <c r="D42" s="445">
        <v>10</v>
      </c>
      <c r="E42" s="411"/>
      <c r="F42" s="412"/>
      <c r="G42" s="146">
        <v>25.31</v>
      </c>
      <c r="H42" s="414"/>
      <c r="I42" s="414"/>
      <c r="J42" s="207">
        <v>195</v>
      </c>
      <c r="K42" s="414"/>
      <c r="L42" s="414"/>
      <c r="M42" s="425">
        <v>77</v>
      </c>
      <c r="N42" s="414"/>
      <c r="O42" s="215"/>
      <c r="P42" s="445">
        <v>0</v>
      </c>
      <c r="Q42" s="411"/>
      <c r="R42" s="412"/>
      <c r="S42" s="436">
        <v>0</v>
      </c>
      <c r="T42" s="414"/>
      <c r="U42" s="414"/>
      <c r="V42" s="445">
        <v>0</v>
      </c>
      <c r="W42" s="424"/>
      <c r="X42" s="424"/>
      <c r="Y42" s="425">
        <v>77</v>
      </c>
      <c r="Z42" s="414"/>
      <c r="AA42" s="414"/>
      <c r="AB42" s="207">
        <v>3598</v>
      </c>
      <c r="AC42" s="411"/>
      <c r="AD42" s="412"/>
      <c r="AE42" s="120">
        <v>30.21</v>
      </c>
      <c r="AF42" s="202"/>
    </row>
    <row r="43" spans="2:40" ht="12.6" customHeight="1">
      <c r="B43" s="4">
        <f t="shared" si="1"/>
        <v>41531</v>
      </c>
      <c r="C43" s="4"/>
      <c r="D43" s="445">
        <v>25</v>
      </c>
      <c r="E43" s="411"/>
      <c r="F43" s="412"/>
      <c r="G43" s="146">
        <v>26.07</v>
      </c>
      <c r="H43" s="414"/>
      <c r="I43" s="414"/>
      <c r="J43" s="207">
        <v>502</v>
      </c>
      <c r="K43" s="414"/>
      <c r="L43" s="414"/>
      <c r="M43" s="425">
        <v>77</v>
      </c>
      <c r="N43" s="414"/>
      <c r="O43" s="215"/>
      <c r="P43" s="445">
        <v>0</v>
      </c>
      <c r="Q43" s="411"/>
      <c r="R43" s="412"/>
      <c r="S43" s="436">
        <v>0</v>
      </c>
      <c r="T43" s="414"/>
      <c r="U43" s="414"/>
      <c r="V43" s="445">
        <v>0</v>
      </c>
      <c r="W43" s="424"/>
      <c r="X43" s="424"/>
      <c r="Y43" s="425">
        <v>77</v>
      </c>
      <c r="Z43" s="414"/>
      <c r="AA43" s="414"/>
      <c r="AB43" s="207">
        <v>4342</v>
      </c>
      <c r="AC43" s="411"/>
      <c r="AD43" s="412"/>
      <c r="AE43" s="120">
        <v>29.57</v>
      </c>
      <c r="AF43" s="202"/>
    </row>
    <row r="44" spans="2:40" s="446" customFormat="1" ht="12.6" customHeight="1">
      <c r="B44" s="243">
        <f t="shared" si="1"/>
        <v>41538</v>
      </c>
      <c r="C44" s="243"/>
      <c r="D44" s="445">
        <v>19</v>
      </c>
      <c r="E44" s="411"/>
      <c r="F44" s="412"/>
      <c r="G44" s="146">
        <v>25.95</v>
      </c>
      <c r="H44" s="414"/>
      <c r="I44" s="414"/>
      <c r="J44" s="207">
        <v>380</v>
      </c>
      <c r="K44" s="414"/>
      <c r="L44" s="414"/>
      <c r="M44" s="425">
        <v>77</v>
      </c>
      <c r="N44" s="414"/>
      <c r="O44" s="215"/>
      <c r="P44" s="445">
        <v>5</v>
      </c>
      <c r="Q44" s="411"/>
      <c r="R44" s="412"/>
      <c r="S44" s="436">
        <v>27.02</v>
      </c>
      <c r="T44" s="414"/>
      <c r="U44" s="414"/>
      <c r="V44" s="445">
        <v>104</v>
      </c>
      <c r="W44" s="424"/>
      <c r="X44" s="424"/>
      <c r="Y44" s="425">
        <v>77</v>
      </c>
      <c r="Z44" s="414"/>
      <c r="AA44" s="414"/>
      <c r="AB44" s="207">
        <v>4178</v>
      </c>
      <c r="AC44" s="411"/>
      <c r="AD44" s="412"/>
      <c r="AE44" s="120">
        <v>29.76</v>
      </c>
      <c r="AF44" s="414"/>
    </row>
    <row r="45" spans="2:40" ht="12.6" customHeight="1">
      <c r="B45" s="4">
        <f t="shared" si="1"/>
        <v>41545</v>
      </c>
      <c r="C45" s="4"/>
      <c r="D45" s="445">
        <v>5</v>
      </c>
      <c r="E45" s="411"/>
      <c r="F45" s="412"/>
      <c r="G45" s="146">
        <v>33.619999999999997</v>
      </c>
      <c r="H45" s="414"/>
      <c r="I45" s="414"/>
      <c r="J45" s="207">
        <v>129</v>
      </c>
      <c r="K45" s="414"/>
      <c r="L45" s="414"/>
      <c r="M45" s="425">
        <v>77</v>
      </c>
      <c r="N45" s="414"/>
      <c r="O45" s="215"/>
      <c r="P45" s="445">
        <v>0</v>
      </c>
      <c r="Q45" s="411"/>
      <c r="R45" s="412"/>
      <c r="S45" s="436">
        <v>0</v>
      </c>
      <c r="T45" s="414"/>
      <c r="U45" s="414"/>
      <c r="V45" s="445">
        <v>0</v>
      </c>
      <c r="W45" s="424"/>
      <c r="X45" s="424"/>
      <c r="Y45" s="425">
        <v>77</v>
      </c>
      <c r="Z45" s="414"/>
      <c r="AA45" s="414"/>
      <c r="AB45" s="207">
        <v>3890</v>
      </c>
      <c r="AC45" s="411"/>
      <c r="AD45" s="412"/>
      <c r="AE45" s="120">
        <v>29.32</v>
      </c>
      <c r="AF45" s="202"/>
    </row>
    <row r="46" spans="2:40" ht="12.6" customHeight="1">
      <c r="B46" s="4">
        <f t="shared" si="1"/>
        <v>41552</v>
      </c>
      <c r="C46" s="4"/>
      <c r="D46" s="445">
        <v>26</v>
      </c>
      <c r="E46" s="411"/>
      <c r="F46" s="412"/>
      <c r="G46" s="146">
        <v>27.74</v>
      </c>
      <c r="H46" s="414"/>
      <c r="I46" s="414"/>
      <c r="J46" s="207">
        <v>555</v>
      </c>
      <c r="K46" s="414"/>
      <c r="L46" s="414"/>
      <c r="M46" s="425">
        <v>77</v>
      </c>
      <c r="N46" s="414"/>
      <c r="O46" s="215"/>
      <c r="P46" s="445">
        <v>0</v>
      </c>
      <c r="Q46" s="411"/>
      <c r="R46" s="412"/>
      <c r="S46" s="436">
        <v>0</v>
      </c>
      <c r="T46" s="414"/>
      <c r="U46" s="414"/>
      <c r="V46" s="445">
        <v>0</v>
      </c>
      <c r="W46" s="424"/>
      <c r="X46" s="424"/>
      <c r="Y46" s="425">
        <v>77</v>
      </c>
      <c r="Z46" s="414"/>
      <c r="AA46" s="414"/>
      <c r="AB46" s="207">
        <v>4442</v>
      </c>
      <c r="AC46" s="411"/>
      <c r="AD46" s="412"/>
      <c r="AE46" s="120">
        <v>30.47</v>
      </c>
      <c r="AF46" s="202"/>
    </row>
    <row r="47" spans="2:40" ht="12.6" customHeight="1">
      <c r="B47" s="4">
        <f t="shared" si="1"/>
        <v>41559</v>
      </c>
      <c r="C47" s="4"/>
      <c r="D47" s="445">
        <v>24</v>
      </c>
      <c r="E47" s="411"/>
      <c r="F47" s="412"/>
      <c r="G47" s="146">
        <v>27.44</v>
      </c>
      <c r="H47" s="414"/>
      <c r="I47" s="414"/>
      <c r="J47" s="207">
        <v>507</v>
      </c>
      <c r="K47" s="414"/>
      <c r="L47" s="414"/>
      <c r="M47" s="425">
        <v>77</v>
      </c>
      <c r="N47" s="414"/>
      <c r="O47" s="215"/>
      <c r="P47" s="445">
        <v>0</v>
      </c>
      <c r="Q47" s="411"/>
      <c r="R47" s="412"/>
      <c r="S47" s="436">
        <v>0</v>
      </c>
      <c r="T47" s="414"/>
      <c r="U47" s="414"/>
      <c r="V47" s="445">
        <v>0</v>
      </c>
      <c r="W47" s="424"/>
      <c r="X47" s="424"/>
      <c r="Y47" s="425">
        <v>77</v>
      </c>
      <c r="Z47" s="414"/>
      <c r="AA47" s="414"/>
      <c r="AB47" s="207">
        <v>4173</v>
      </c>
      <c r="AC47" s="411"/>
      <c r="AD47" s="412"/>
      <c r="AE47" s="120">
        <v>30.77</v>
      </c>
      <c r="AF47" s="202"/>
    </row>
    <row r="48" spans="2:40" ht="12.6" customHeight="1">
      <c r="B48" s="4">
        <f t="shared" si="1"/>
        <v>41566</v>
      </c>
      <c r="C48" s="4"/>
      <c r="D48" s="445">
        <v>46</v>
      </c>
      <c r="E48" s="411"/>
      <c r="F48" s="412"/>
      <c r="G48" s="146">
        <v>28.91</v>
      </c>
      <c r="H48" s="414"/>
      <c r="I48" s="414"/>
      <c r="J48" s="207">
        <v>1024</v>
      </c>
      <c r="K48" s="414"/>
      <c r="L48" s="414"/>
      <c r="M48" s="425">
        <v>77</v>
      </c>
      <c r="N48" s="414"/>
      <c r="O48" s="215"/>
      <c r="P48" s="445">
        <v>0</v>
      </c>
      <c r="Q48" s="411"/>
      <c r="R48" s="412"/>
      <c r="S48" s="436">
        <v>0</v>
      </c>
      <c r="T48" s="414"/>
      <c r="U48" s="414"/>
      <c r="V48" s="445">
        <v>0</v>
      </c>
      <c r="W48" s="424"/>
      <c r="X48" s="424"/>
      <c r="Y48" s="425">
        <v>77</v>
      </c>
      <c r="Z48" s="414"/>
      <c r="AA48" s="414"/>
      <c r="AB48" s="207">
        <v>4269</v>
      </c>
      <c r="AC48" s="411"/>
      <c r="AD48" s="412"/>
      <c r="AE48" s="120">
        <v>31.06</v>
      </c>
      <c r="AF48" s="202"/>
    </row>
    <row r="49" spans="2:32" ht="12.6" customHeight="1">
      <c r="B49" s="4">
        <f t="shared" si="1"/>
        <v>41573</v>
      </c>
      <c r="C49" s="4"/>
      <c r="D49" s="445">
        <v>44</v>
      </c>
      <c r="E49" s="411"/>
      <c r="F49" s="412"/>
      <c r="G49" s="146">
        <v>26.47</v>
      </c>
      <c r="H49" s="414"/>
      <c r="I49" s="414"/>
      <c r="J49" s="207">
        <v>897</v>
      </c>
      <c r="K49" s="414"/>
      <c r="L49" s="414"/>
      <c r="M49" s="425">
        <v>77</v>
      </c>
      <c r="N49" s="414"/>
      <c r="O49" s="215"/>
      <c r="P49" s="445">
        <v>0</v>
      </c>
      <c r="Q49" s="411"/>
      <c r="R49" s="412"/>
      <c r="S49" s="436">
        <v>0</v>
      </c>
      <c r="T49" s="414"/>
      <c r="U49" s="414"/>
      <c r="V49" s="445">
        <v>0</v>
      </c>
      <c r="W49" s="424"/>
      <c r="X49" s="424"/>
      <c r="Y49" s="425">
        <v>77</v>
      </c>
      <c r="Z49" s="414"/>
      <c r="AA49" s="414"/>
      <c r="AB49" s="207">
        <v>4762</v>
      </c>
      <c r="AC49" s="411"/>
      <c r="AD49" s="412"/>
      <c r="AE49" s="120">
        <v>29.62</v>
      </c>
      <c r="AF49" s="202"/>
    </row>
    <row r="50" spans="2:32" ht="12.6" customHeight="1">
      <c r="B50" s="4">
        <f t="shared" si="1"/>
        <v>41580</v>
      </c>
      <c r="C50" s="4"/>
      <c r="D50" s="445">
        <v>21</v>
      </c>
      <c r="E50" s="411"/>
      <c r="F50" s="412"/>
      <c r="G50" s="146">
        <v>28.41</v>
      </c>
      <c r="H50" s="414"/>
      <c r="I50" s="414"/>
      <c r="J50" s="207">
        <v>459</v>
      </c>
      <c r="K50" s="414"/>
      <c r="L50" s="414"/>
      <c r="M50" s="425">
        <v>77</v>
      </c>
      <c r="N50" s="414"/>
      <c r="O50" s="215"/>
      <c r="P50" s="445">
        <v>0</v>
      </c>
      <c r="Q50" s="411"/>
      <c r="R50" s="412"/>
      <c r="S50" s="436">
        <v>0</v>
      </c>
      <c r="T50" s="414"/>
      <c r="U50" s="414"/>
      <c r="V50" s="445">
        <v>0</v>
      </c>
      <c r="W50" s="424"/>
      <c r="X50" s="424"/>
      <c r="Y50" s="425">
        <v>77</v>
      </c>
      <c r="Z50" s="414"/>
      <c r="AA50" s="414"/>
      <c r="AB50" s="207">
        <v>4910</v>
      </c>
      <c r="AC50" s="411"/>
      <c r="AD50" s="412"/>
      <c r="AE50" s="120">
        <v>29.75</v>
      </c>
      <c r="AF50" s="202"/>
    </row>
    <row r="51" spans="2:32" ht="12.6" customHeight="1">
      <c r="B51" s="4">
        <f t="shared" si="1"/>
        <v>41587</v>
      </c>
      <c r="C51" s="4"/>
      <c r="D51" s="445">
        <v>25</v>
      </c>
      <c r="E51" s="411"/>
      <c r="F51" s="412"/>
      <c r="G51" s="146">
        <v>26.14</v>
      </c>
      <c r="H51" s="414"/>
      <c r="I51" s="414"/>
      <c r="J51" s="207">
        <v>503</v>
      </c>
      <c r="K51" s="414"/>
      <c r="L51" s="414"/>
      <c r="M51" s="425">
        <v>77</v>
      </c>
      <c r="N51" s="414"/>
      <c r="O51" s="215"/>
      <c r="P51" s="445">
        <v>0</v>
      </c>
      <c r="Q51" s="411"/>
      <c r="R51" s="412"/>
      <c r="S51" s="436">
        <v>0</v>
      </c>
      <c r="T51" s="414"/>
      <c r="U51" s="414"/>
      <c r="V51" s="445">
        <v>0</v>
      </c>
      <c r="W51" s="424"/>
      <c r="X51" s="424"/>
      <c r="Y51" s="425">
        <v>77</v>
      </c>
      <c r="Z51" s="414"/>
      <c r="AA51" s="414"/>
      <c r="AB51" s="207">
        <v>5749</v>
      </c>
      <c r="AC51" s="411"/>
      <c r="AD51" s="412"/>
      <c r="AE51" s="120">
        <v>27.5</v>
      </c>
      <c r="AF51" s="202"/>
    </row>
    <row r="52" spans="2:32" ht="12.6" customHeight="1">
      <c r="B52" s="4">
        <f t="shared" si="1"/>
        <v>41594</v>
      </c>
      <c r="C52" s="4"/>
      <c r="D52" s="445">
        <v>29</v>
      </c>
      <c r="E52" s="411"/>
      <c r="F52" s="412"/>
      <c r="G52" s="146">
        <v>28.56</v>
      </c>
      <c r="H52" s="414"/>
      <c r="I52" s="414"/>
      <c r="J52" s="207">
        <v>638</v>
      </c>
      <c r="K52" s="414"/>
      <c r="L52" s="414"/>
      <c r="M52" s="425">
        <v>77</v>
      </c>
      <c r="N52" s="414"/>
      <c r="O52" s="215"/>
      <c r="P52" s="445">
        <v>0</v>
      </c>
      <c r="Q52" s="411"/>
      <c r="R52" s="412"/>
      <c r="S52" s="436">
        <v>0</v>
      </c>
      <c r="T52" s="414"/>
      <c r="U52" s="414"/>
      <c r="V52" s="445">
        <v>0</v>
      </c>
      <c r="W52" s="424"/>
      <c r="X52" s="424"/>
      <c r="Y52" s="425">
        <v>77</v>
      </c>
      <c r="Z52" s="414"/>
      <c r="AA52" s="414"/>
      <c r="AB52" s="207">
        <v>5719</v>
      </c>
      <c r="AC52" s="411"/>
      <c r="AD52" s="412"/>
      <c r="AE52" s="120">
        <v>27.84</v>
      </c>
      <c r="AF52" s="202"/>
    </row>
    <row r="53" spans="2:32" ht="12.6" customHeight="1">
      <c r="B53" s="4">
        <f t="shared" si="1"/>
        <v>41601</v>
      </c>
      <c r="C53" s="4"/>
      <c r="D53" s="445">
        <v>24</v>
      </c>
      <c r="E53" s="411"/>
      <c r="F53" s="412"/>
      <c r="G53" s="146">
        <v>25.71</v>
      </c>
      <c r="H53" s="414"/>
      <c r="I53" s="414"/>
      <c r="J53" s="207">
        <v>475</v>
      </c>
      <c r="K53" s="414"/>
      <c r="L53" s="414"/>
      <c r="M53" s="425">
        <v>77</v>
      </c>
      <c r="N53" s="414"/>
      <c r="O53" s="215"/>
      <c r="P53" s="445">
        <v>11</v>
      </c>
      <c r="Q53" s="411"/>
      <c r="R53" s="412"/>
      <c r="S53" s="436">
        <v>27.53</v>
      </c>
      <c r="T53" s="414"/>
      <c r="U53" s="414"/>
      <c r="V53" s="445">
        <v>233</v>
      </c>
      <c r="W53" s="424"/>
      <c r="X53" s="424"/>
      <c r="Y53" s="425">
        <v>77</v>
      </c>
      <c r="Z53" s="414"/>
      <c r="AA53" s="414"/>
      <c r="AB53" s="207">
        <v>5024</v>
      </c>
      <c r="AC53" s="411"/>
      <c r="AD53" s="412"/>
      <c r="AE53" s="120">
        <v>28.36</v>
      </c>
      <c r="AF53" s="202"/>
    </row>
    <row r="54" spans="2:32" ht="12.6" customHeight="1">
      <c r="B54" s="4">
        <f t="shared" si="1"/>
        <v>41608</v>
      </c>
      <c r="C54" s="4"/>
      <c r="D54" s="445">
        <v>0</v>
      </c>
      <c r="E54" s="411"/>
      <c r="F54" s="412"/>
      <c r="G54" s="146">
        <v>0</v>
      </c>
      <c r="H54" s="414"/>
      <c r="I54" s="414"/>
      <c r="J54" s="207">
        <v>0</v>
      </c>
      <c r="K54" s="414"/>
      <c r="L54" s="414"/>
      <c r="M54" s="425">
        <v>77</v>
      </c>
      <c r="N54" s="414"/>
      <c r="O54" s="215"/>
      <c r="P54" s="445">
        <v>0</v>
      </c>
      <c r="Q54" s="411"/>
      <c r="R54" s="412"/>
      <c r="S54" s="436">
        <v>0</v>
      </c>
      <c r="T54" s="414"/>
      <c r="U54" s="414"/>
      <c r="V54" s="445">
        <v>0</v>
      </c>
      <c r="W54" s="424"/>
      <c r="X54" s="424"/>
      <c r="Y54" s="425">
        <v>77</v>
      </c>
      <c r="Z54" s="414"/>
      <c r="AA54" s="414"/>
      <c r="AB54" s="207">
        <v>2563</v>
      </c>
      <c r="AC54" s="411"/>
      <c r="AD54" s="412"/>
      <c r="AE54" s="120">
        <v>31.44</v>
      </c>
      <c r="AF54" s="202"/>
    </row>
    <row r="55" spans="2:32" ht="12.6" customHeight="1">
      <c r="B55" s="4">
        <f t="shared" si="1"/>
        <v>41615</v>
      </c>
      <c r="C55" s="4"/>
      <c r="D55" s="445">
        <v>18</v>
      </c>
      <c r="E55" s="411"/>
      <c r="F55" s="412"/>
      <c r="G55" s="146">
        <v>28.63</v>
      </c>
      <c r="H55" s="414"/>
      <c r="I55" s="414"/>
      <c r="J55" s="207">
        <v>397</v>
      </c>
      <c r="K55" s="414"/>
      <c r="L55" s="414"/>
      <c r="M55" s="425">
        <v>77</v>
      </c>
      <c r="N55" s="414"/>
      <c r="O55" s="215"/>
      <c r="P55" s="445">
        <v>0</v>
      </c>
      <c r="Q55" s="411"/>
      <c r="R55" s="412"/>
      <c r="S55" s="436">
        <v>0</v>
      </c>
      <c r="T55" s="414"/>
      <c r="U55" s="414"/>
      <c r="V55" s="445">
        <v>0</v>
      </c>
      <c r="W55" s="424"/>
      <c r="X55" s="424"/>
      <c r="Y55" s="425">
        <v>77</v>
      </c>
      <c r="Z55" s="414"/>
      <c r="AA55" s="414"/>
      <c r="AB55" s="207">
        <v>4250</v>
      </c>
      <c r="AC55" s="411"/>
      <c r="AD55" s="412"/>
      <c r="AE55" s="120">
        <v>30.96</v>
      </c>
      <c r="AF55" s="202"/>
    </row>
    <row r="56" spans="2:32" ht="12.6" customHeight="1">
      <c r="B56" s="4">
        <f t="shared" si="1"/>
        <v>41622</v>
      </c>
      <c r="C56" s="4"/>
      <c r="D56" s="445">
        <v>25</v>
      </c>
      <c r="E56" s="411"/>
      <c r="F56" s="412"/>
      <c r="G56" s="146">
        <v>26.58</v>
      </c>
      <c r="H56" s="414"/>
      <c r="I56" s="414"/>
      <c r="J56" s="207">
        <v>512</v>
      </c>
      <c r="K56" s="414"/>
      <c r="L56" s="414"/>
      <c r="M56" s="425">
        <v>77</v>
      </c>
      <c r="N56" s="414"/>
      <c r="O56" s="215"/>
      <c r="P56" s="445">
        <v>0</v>
      </c>
      <c r="Q56" s="411"/>
      <c r="R56" s="412"/>
      <c r="S56" s="436">
        <v>0</v>
      </c>
      <c r="T56" s="414"/>
      <c r="U56" s="414"/>
      <c r="V56" s="445">
        <v>0</v>
      </c>
      <c r="W56" s="424"/>
      <c r="X56" s="424"/>
      <c r="Y56" s="425">
        <v>77</v>
      </c>
      <c r="Z56" s="414"/>
      <c r="AA56" s="414"/>
      <c r="AB56" s="207">
        <v>4411</v>
      </c>
      <c r="AC56" s="411"/>
      <c r="AD56" s="412"/>
      <c r="AE56" s="120">
        <v>30.09</v>
      </c>
      <c r="AF56" s="202"/>
    </row>
    <row r="57" spans="2:32" ht="12.6" customHeight="1">
      <c r="B57" s="4">
        <f t="shared" si="1"/>
        <v>41629</v>
      </c>
      <c r="C57" s="4"/>
      <c r="D57" s="445">
        <v>39</v>
      </c>
      <c r="E57" s="411"/>
      <c r="F57" s="412"/>
      <c r="G57" s="146">
        <v>26.66</v>
      </c>
      <c r="H57" s="414"/>
      <c r="I57" s="414"/>
      <c r="J57" s="207">
        <v>801</v>
      </c>
      <c r="K57" s="414"/>
      <c r="L57" s="414"/>
      <c r="M57" s="425">
        <v>77</v>
      </c>
      <c r="N57" s="414"/>
      <c r="O57" s="215"/>
      <c r="P57" s="445">
        <v>38</v>
      </c>
      <c r="Q57" s="411"/>
      <c r="R57" s="412"/>
      <c r="S57" s="436">
        <v>29.71</v>
      </c>
      <c r="T57" s="414"/>
      <c r="U57" s="414"/>
      <c r="V57" s="445">
        <v>869</v>
      </c>
      <c r="W57" s="424"/>
      <c r="X57" s="424"/>
      <c r="Y57" s="425">
        <v>77</v>
      </c>
      <c r="Z57" s="414"/>
      <c r="AA57" s="414"/>
      <c r="AB57" s="207">
        <v>4112</v>
      </c>
      <c r="AC57" s="411"/>
      <c r="AD57" s="412"/>
      <c r="AE57" s="120">
        <v>30.2</v>
      </c>
      <c r="AF57" s="202"/>
    </row>
    <row r="58" spans="2:32" ht="12.6" customHeight="1">
      <c r="B58" s="4">
        <f t="shared" si="1"/>
        <v>41636</v>
      </c>
      <c r="C58" s="4"/>
      <c r="D58" s="445">
        <v>5</v>
      </c>
      <c r="E58" s="411"/>
      <c r="F58" s="412"/>
      <c r="G58" s="146">
        <v>29.81</v>
      </c>
      <c r="H58" s="414"/>
      <c r="I58" s="414"/>
      <c r="J58" s="207">
        <v>115</v>
      </c>
      <c r="K58" s="414"/>
      <c r="L58" s="414"/>
      <c r="M58" s="425">
        <v>77</v>
      </c>
      <c r="N58" s="414"/>
      <c r="O58" s="215"/>
      <c r="P58" s="445">
        <v>0</v>
      </c>
      <c r="Q58" s="411"/>
      <c r="R58" s="412"/>
      <c r="S58" s="436">
        <v>0</v>
      </c>
      <c r="T58" s="414"/>
      <c r="U58" s="414"/>
      <c r="V58" s="445">
        <v>0</v>
      </c>
      <c r="W58" s="424"/>
      <c r="X58" s="424"/>
      <c r="Y58" s="425">
        <v>77</v>
      </c>
      <c r="Z58" s="414"/>
      <c r="AA58" s="414"/>
      <c r="AB58" s="207">
        <v>2165</v>
      </c>
      <c r="AC58" s="411"/>
      <c r="AD58" s="412"/>
      <c r="AE58" s="120">
        <v>32.04</v>
      </c>
      <c r="AF58" s="202"/>
    </row>
    <row r="59" spans="2:32">
      <c r="B59" s="24" t="s">
        <v>230</v>
      </c>
      <c r="C59" s="24"/>
      <c r="D59" s="202">
        <f>SUM(D7:D58)</f>
        <v>1137</v>
      </c>
      <c r="E59" s="202"/>
      <c r="F59" s="202"/>
      <c r="H59" s="202"/>
      <c r="J59" s="202">
        <f>SUM(J7:J58)</f>
        <v>23715</v>
      </c>
      <c r="K59" s="202"/>
      <c r="L59" s="202"/>
      <c r="M59" s="202"/>
      <c r="N59" s="202"/>
      <c r="O59" s="202"/>
      <c r="P59" s="207">
        <f>SUM(P7:P58)</f>
        <v>338</v>
      </c>
      <c r="Q59" s="202"/>
      <c r="R59" s="202"/>
      <c r="S59" s="122"/>
      <c r="T59" s="202"/>
      <c r="V59" s="202">
        <f>SUM(V7:V58)</f>
        <v>7389</v>
      </c>
      <c r="W59" s="202"/>
      <c r="X59" s="202"/>
      <c r="Y59" s="202"/>
      <c r="Z59" s="202"/>
      <c r="AA59" s="202"/>
      <c r="AB59" s="370">
        <f>SUM(AB7:AB58)</f>
        <v>223811</v>
      </c>
      <c r="AC59" s="202"/>
      <c r="AD59" s="202"/>
      <c r="AE59" s="368"/>
      <c r="AF59" s="202"/>
    </row>
    <row r="60" spans="2:32">
      <c r="B60" s="24" t="s">
        <v>231</v>
      </c>
      <c r="C60" s="24"/>
      <c r="D60" s="202">
        <v>1429</v>
      </c>
      <c r="E60" s="202"/>
      <c r="F60" s="202"/>
      <c r="H60" s="202"/>
      <c r="J60" s="202">
        <v>28635</v>
      </c>
      <c r="K60" s="202"/>
      <c r="L60" s="202"/>
      <c r="M60" s="202"/>
      <c r="N60" s="202"/>
      <c r="O60" s="202"/>
      <c r="P60" s="202">
        <v>408</v>
      </c>
      <c r="Q60" s="202"/>
      <c r="R60" s="202"/>
      <c r="S60" s="202"/>
      <c r="T60" s="202"/>
      <c r="V60" s="202">
        <v>9893</v>
      </c>
      <c r="W60" s="202"/>
      <c r="X60" s="202"/>
      <c r="Y60" s="202"/>
      <c r="Z60" s="202"/>
      <c r="AA60" s="202"/>
      <c r="AB60" s="370">
        <v>230425</v>
      </c>
      <c r="AC60" s="202"/>
      <c r="AD60" s="202"/>
      <c r="AE60" s="368"/>
      <c r="AF60" s="202"/>
    </row>
    <row r="61" spans="2:32" ht="0.75" customHeight="1">
      <c r="B61" s="24"/>
      <c r="C61" s="24"/>
      <c r="D61" s="210"/>
      <c r="E61" s="211"/>
      <c r="F61" s="211"/>
      <c r="G61" s="392"/>
      <c r="H61" s="211"/>
      <c r="J61" s="447"/>
      <c r="K61" s="213"/>
      <c r="L61" s="213"/>
      <c r="M61" s="213"/>
      <c r="N61" s="213"/>
      <c r="O61" s="93"/>
      <c r="P61" s="210"/>
      <c r="Q61" s="211"/>
      <c r="R61" s="211"/>
      <c r="S61" s="448"/>
      <c r="T61" s="211"/>
      <c r="V61" s="449"/>
      <c r="W61" s="213"/>
      <c r="X61" s="213"/>
      <c r="Y61" s="213"/>
      <c r="Z61" s="213"/>
      <c r="AA61" s="213"/>
      <c r="AB61" s="450"/>
      <c r="AC61" s="211"/>
      <c r="AD61" s="211"/>
      <c r="AE61" s="392"/>
      <c r="AF61" s="211"/>
    </row>
    <row r="62" spans="2:32" ht="12.75" customHeight="1">
      <c r="B62" s="91" t="s">
        <v>259</v>
      </c>
    </row>
    <row r="63" spans="2:32" ht="12.75" customHeight="1">
      <c r="B63" s="91" t="s">
        <v>233</v>
      </c>
    </row>
  </sheetData>
  <mergeCells count="13">
    <mergeCell ref="Y6:Z6"/>
    <mergeCell ref="AB6:AC6"/>
    <mergeCell ref="AE6:AF6"/>
    <mergeCell ref="D5:N5"/>
    <mergeCell ref="P5:Z5"/>
    <mergeCell ref="AB5:AF5"/>
    <mergeCell ref="D6:E6"/>
    <mergeCell ref="G6:H6"/>
    <mergeCell ref="J6:K6"/>
    <mergeCell ref="M6:N6"/>
    <mergeCell ref="P6:Q6"/>
    <mergeCell ref="S6:T6"/>
    <mergeCell ref="V6:W6"/>
  </mergeCells>
  <pageMargins left="0.24" right="0.24" top="0.17" bottom="0.19" header="0.17" footer="0.17"/>
  <pageSetup scale="93" orientation="portrait" r:id="rId1"/>
  <headerFooter>
    <oddFooter>&amp;C&amp;"Arial,Regular"&amp;9 72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BI71"/>
  <sheetViews>
    <sheetView zoomScaleNormal="100" workbookViewId="0">
      <selection activeCell="Y63" sqref="Y63"/>
    </sheetView>
  </sheetViews>
  <sheetFormatPr defaultColWidth="9" defaultRowHeight="12"/>
  <cols>
    <col min="1" max="1" width="9" style="2"/>
    <col min="2" max="2" width="7.5" style="2" customWidth="1"/>
    <col min="3" max="3" width="2.25" style="2" customWidth="1"/>
    <col min="4" max="4" width="5.5" style="181" customWidth="1"/>
    <col min="5" max="6" width="1" style="2" customWidth="1"/>
    <col min="7" max="7" width="7.625" style="23" customWidth="1"/>
    <col min="8" max="9" width="1" style="2" customWidth="1"/>
    <col min="10" max="10" width="5.75" style="181" customWidth="1"/>
    <col min="11" max="11" width="0.875" style="2" customWidth="1"/>
    <col min="12" max="12" width="1.375" style="2" customWidth="1"/>
    <col min="13" max="13" width="5.5" style="181" customWidth="1"/>
    <col min="14" max="15" width="1" style="2" customWidth="1"/>
    <col min="16" max="16" width="7.625" style="23" customWidth="1"/>
    <col min="17" max="17" width="2.125" style="2" customWidth="1"/>
    <col min="18" max="18" width="1.375" style="2" customWidth="1"/>
    <col min="19" max="19" width="5.5" style="181" customWidth="1"/>
    <col min="20" max="20" width="0.875" style="2" customWidth="1"/>
    <col min="21" max="21" width="1" style="2" customWidth="1"/>
    <col min="22" max="22" width="6" style="2" customWidth="1"/>
    <col min="23" max="23" width="1" style="2" customWidth="1"/>
    <col min="24" max="24" width="1.375" style="2" customWidth="1"/>
    <col min="25" max="25" width="6.75" style="23" customWidth="1"/>
    <col min="26" max="27" width="1" style="2" customWidth="1"/>
    <col min="28" max="28" width="6" style="2" customWidth="1"/>
    <col min="29" max="30" width="1" style="2" customWidth="1"/>
    <col min="31" max="31" width="6.75" style="23" customWidth="1"/>
    <col min="32" max="32" width="1" style="2" customWidth="1"/>
    <col min="33" max="16384" width="9" style="2"/>
  </cols>
  <sheetData>
    <row r="2" spans="2:61">
      <c r="D2" s="181" t="s">
        <v>437</v>
      </c>
    </row>
    <row r="3" spans="2:61">
      <c r="D3" s="181" t="s">
        <v>438</v>
      </c>
    </row>
    <row r="4" spans="2:61">
      <c r="D4" s="181" t="s">
        <v>439</v>
      </c>
    </row>
    <row r="5" spans="2:61" ht="6" customHeight="1"/>
    <row r="6" spans="2:61" ht="12.75" customHeight="1">
      <c r="D6" s="161" t="s">
        <v>440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V6" s="161" t="s">
        <v>441</v>
      </c>
      <c r="W6" s="161"/>
      <c r="X6" s="161"/>
      <c r="Y6" s="161"/>
      <c r="Z6" s="161"/>
      <c r="AA6" s="161"/>
      <c r="AB6" s="161"/>
      <c r="AC6" s="161"/>
      <c r="AD6" s="161"/>
      <c r="AE6" s="161"/>
      <c r="AF6" s="161"/>
    </row>
    <row r="7" spans="2:61" ht="12.75" customHeight="1">
      <c r="D7" s="161" t="s">
        <v>442</v>
      </c>
      <c r="E7" s="161"/>
      <c r="F7" s="161"/>
      <c r="G7" s="161"/>
      <c r="H7" s="161"/>
      <c r="I7" s="161"/>
      <c r="J7" s="161"/>
      <c r="K7" s="161"/>
      <c r="L7" s="162"/>
      <c r="M7" s="161" t="s">
        <v>443</v>
      </c>
      <c r="N7" s="161"/>
      <c r="O7" s="161"/>
      <c r="P7" s="161"/>
      <c r="Q7" s="161"/>
      <c r="R7" s="161"/>
      <c r="S7" s="161"/>
      <c r="T7" s="161"/>
      <c r="U7" s="162"/>
      <c r="V7" s="161" t="s">
        <v>442</v>
      </c>
      <c r="W7" s="161"/>
      <c r="X7" s="161"/>
      <c r="Y7" s="161"/>
      <c r="Z7" s="161"/>
      <c r="AA7" s="162"/>
      <c r="AB7" s="161" t="s">
        <v>444</v>
      </c>
      <c r="AC7" s="161"/>
      <c r="AD7" s="161"/>
      <c r="AE7" s="161"/>
      <c r="AF7" s="161"/>
      <c r="AG7" s="162"/>
      <c r="AH7" s="162"/>
    </row>
    <row r="8" spans="2:61" ht="13.5" customHeight="1">
      <c r="D8" s="11" t="s">
        <v>215</v>
      </c>
      <c r="E8" s="11"/>
      <c r="F8" s="162"/>
      <c r="G8" s="11" t="s">
        <v>289</v>
      </c>
      <c r="H8" s="11"/>
      <c r="I8" s="162"/>
      <c r="J8" s="164" t="s">
        <v>217</v>
      </c>
      <c r="K8" s="164"/>
      <c r="L8" s="162"/>
      <c r="M8" s="11" t="s">
        <v>215</v>
      </c>
      <c r="N8" s="11"/>
      <c r="O8" s="162"/>
      <c r="P8" s="11" t="s">
        <v>289</v>
      </c>
      <c r="Q8" s="11"/>
      <c r="R8" s="162"/>
      <c r="S8" s="164" t="s">
        <v>217</v>
      </c>
      <c r="T8" s="164"/>
      <c r="U8" s="162"/>
      <c r="V8" s="11" t="s">
        <v>215</v>
      </c>
      <c r="W8" s="11"/>
      <c r="X8" s="162"/>
      <c r="Y8" s="11" t="s">
        <v>289</v>
      </c>
      <c r="Z8" s="11"/>
      <c r="AA8" s="162"/>
      <c r="AB8" s="11" t="s">
        <v>215</v>
      </c>
      <c r="AC8" s="11"/>
      <c r="AD8" s="162"/>
      <c r="AE8" s="11" t="s">
        <v>289</v>
      </c>
      <c r="AF8" s="11"/>
    </row>
    <row r="9" spans="2:61" ht="2.25" customHeight="1">
      <c r="E9" s="3"/>
      <c r="F9" s="3"/>
      <c r="G9" s="451"/>
      <c r="H9" s="3"/>
      <c r="I9" s="3"/>
      <c r="J9" s="452"/>
      <c r="K9" s="3"/>
      <c r="L9" s="3"/>
      <c r="N9" s="3"/>
      <c r="O9" s="3"/>
      <c r="P9" s="451"/>
      <c r="Q9" s="3"/>
      <c r="R9" s="3"/>
      <c r="S9" s="452"/>
      <c r="T9" s="3"/>
      <c r="U9" s="3"/>
      <c r="W9" s="3"/>
      <c r="X9" s="3"/>
      <c r="Y9" s="451"/>
      <c r="Z9" s="3"/>
      <c r="AA9" s="3"/>
      <c r="AC9" s="3"/>
      <c r="AD9" s="3"/>
      <c r="AE9" s="451"/>
      <c r="AF9" s="3"/>
    </row>
    <row r="10" spans="2:61">
      <c r="B10" s="4">
        <v>41278</v>
      </c>
      <c r="C10" s="4"/>
      <c r="D10" s="320">
        <v>121.59</v>
      </c>
      <c r="E10" s="320"/>
      <c r="F10" s="320"/>
      <c r="G10" s="12">
        <v>32</v>
      </c>
      <c r="H10" s="183"/>
      <c r="I10" s="183"/>
      <c r="K10" s="3"/>
      <c r="L10" s="183"/>
      <c r="M10" s="320">
        <v>121.67</v>
      </c>
      <c r="N10" s="320"/>
      <c r="O10" s="320"/>
      <c r="P10" s="12">
        <v>30</v>
      </c>
      <c r="Q10" s="183"/>
      <c r="R10" s="183"/>
      <c r="S10" s="355"/>
      <c r="T10" s="3"/>
      <c r="U10" s="183"/>
      <c r="V10" s="453" t="s">
        <v>445</v>
      </c>
      <c r="W10" s="320"/>
      <c r="X10" s="320"/>
      <c r="Y10" s="12">
        <v>2</v>
      </c>
      <c r="Z10" s="183"/>
      <c r="AA10" s="183"/>
      <c r="AB10" s="453" t="s">
        <v>445</v>
      </c>
      <c r="AC10" s="320"/>
      <c r="AD10" s="320"/>
      <c r="AE10" s="12">
        <v>2</v>
      </c>
      <c r="AF10" s="183"/>
    </row>
    <row r="11" spans="2:61" ht="12.75" customHeight="1">
      <c r="B11" s="4">
        <f t="shared" ref="B11:B17" si="0">B10+7</f>
        <v>41285</v>
      </c>
      <c r="C11" s="4"/>
      <c r="D11" s="320">
        <v>111.4</v>
      </c>
      <c r="E11" s="320"/>
      <c r="F11" s="320"/>
      <c r="G11" s="12">
        <v>144.5</v>
      </c>
      <c r="H11" s="183"/>
      <c r="I11" s="183"/>
      <c r="J11" s="355"/>
      <c r="K11" s="3"/>
      <c r="L11" s="183"/>
      <c r="M11" s="320">
        <v>115.2</v>
      </c>
      <c r="N11" s="320"/>
      <c r="O11" s="320"/>
      <c r="P11" s="12">
        <v>50</v>
      </c>
      <c r="Q11" s="183"/>
      <c r="R11" s="183"/>
      <c r="S11" s="355"/>
      <c r="T11" s="3"/>
      <c r="U11" s="183"/>
      <c r="V11" s="453" t="s">
        <v>445</v>
      </c>
      <c r="W11" s="320"/>
      <c r="X11" s="320"/>
      <c r="Y11" s="12">
        <v>2</v>
      </c>
      <c r="Z11" s="183"/>
      <c r="AA11" s="183"/>
      <c r="AB11" s="453" t="s">
        <v>445</v>
      </c>
      <c r="AC11" s="320"/>
      <c r="AD11" s="320"/>
      <c r="AE11" s="12">
        <v>2</v>
      </c>
      <c r="AF11" s="183"/>
      <c r="AH11" s="320"/>
      <c r="AI11" s="320"/>
      <c r="AJ11" s="320"/>
      <c r="AK11" s="36"/>
      <c r="AL11" s="183"/>
      <c r="AM11" s="183"/>
      <c r="AN11" s="355"/>
      <c r="AO11" s="320"/>
      <c r="AP11" s="183"/>
      <c r="AQ11" s="320"/>
      <c r="AR11" s="320"/>
      <c r="AS11" s="320"/>
      <c r="AT11" s="36"/>
      <c r="AU11" s="183"/>
      <c r="AV11" s="183"/>
      <c r="AW11" s="355"/>
      <c r="AX11" s="320"/>
      <c r="AY11" s="183"/>
      <c r="AZ11" s="247"/>
      <c r="BA11" s="320"/>
      <c r="BB11" s="320"/>
      <c r="BC11" s="12"/>
      <c r="BD11" s="183"/>
      <c r="BE11" s="183"/>
      <c r="BF11" s="247"/>
      <c r="BG11" s="183"/>
      <c r="BH11" s="183"/>
      <c r="BI11" s="12"/>
    </row>
    <row r="12" spans="2:61">
      <c r="B12" s="4">
        <f t="shared" si="0"/>
        <v>41292</v>
      </c>
      <c r="C12" s="4"/>
      <c r="D12" s="320">
        <v>110.47</v>
      </c>
      <c r="E12" s="320"/>
      <c r="F12" s="320"/>
      <c r="G12" s="12">
        <v>122</v>
      </c>
      <c r="H12" s="183"/>
      <c r="I12" s="183"/>
      <c r="J12" s="355"/>
      <c r="K12" s="3"/>
      <c r="L12" s="183"/>
      <c r="M12" s="320">
        <v>110.6</v>
      </c>
      <c r="N12" s="320"/>
      <c r="O12" s="320"/>
      <c r="P12" s="12">
        <v>62</v>
      </c>
      <c r="Q12" s="183"/>
      <c r="R12" s="183"/>
      <c r="S12" s="355"/>
      <c r="T12" s="3"/>
      <c r="U12" s="183"/>
      <c r="V12" s="247" t="s">
        <v>445</v>
      </c>
      <c r="W12" s="183"/>
      <c r="X12" s="183"/>
      <c r="Y12" s="12">
        <v>2</v>
      </c>
      <c r="Z12" s="183"/>
      <c r="AA12" s="183"/>
      <c r="AB12" s="247" t="s">
        <v>445</v>
      </c>
      <c r="AC12" s="183"/>
      <c r="AD12" s="183"/>
      <c r="AE12" s="12">
        <v>2</v>
      </c>
      <c r="AF12" s="183"/>
      <c r="AH12" s="320"/>
      <c r="AI12" s="320"/>
      <c r="AJ12" s="320"/>
      <c r="AK12" s="36"/>
      <c r="AL12" s="183"/>
      <c r="AM12" s="183"/>
      <c r="AN12" s="355"/>
      <c r="AO12" s="320"/>
      <c r="AP12" s="183"/>
      <c r="AQ12" s="320"/>
      <c r="AR12" s="320"/>
      <c r="AS12" s="320"/>
      <c r="AT12" s="36"/>
      <c r="AU12" s="183"/>
      <c r="AV12" s="183"/>
      <c r="AW12" s="355"/>
      <c r="AX12" s="320"/>
      <c r="AY12" s="183"/>
      <c r="AZ12" s="247"/>
      <c r="BA12" s="320"/>
      <c r="BB12" s="320"/>
      <c r="BC12" s="12"/>
      <c r="BD12" s="183"/>
      <c r="BE12" s="183"/>
      <c r="BF12" s="247"/>
      <c r="BG12" s="183"/>
      <c r="BH12" s="183"/>
      <c r="BI12" s="12"/>
    </row>
    <row r="13" spans="2:61">
      <c r="B13" s="4">
        <f t="shared" si="0"/>
        <v>41299</v>
      </c>
      <c r="C13" s="4"/>
      <c r="D13" s="320">
        <v>109.4</v>
      </c>
      <c r="E13" s="320"/>
      <c r="F13" s="320"/>
      <c r="G13" s="12">
        <v>122</v>
      </c>
      <c r="H13" s="183"/>
      <c r="I13" s="183"/>
      <c r="J13" s="247"/>
      <c r="K13" s="3"/>
      <c r="L13" s="183"/>
      <c r="M13" s="320">
        <v>108.18</v>
      </c>
      <c r="N13" s="320"/>
      <c r="O13" s="320"/>
      <c r="P13" s="12">
        <v>62</v>
      </c>
      <c r="Q13" s="183"/>
      <c r="R13" s="183"/>
      <c r="S13" s="247"/>
      <c r="T13" s="3"/>
      <c r="U13" s="183"/>
      <c r="V13" s="247" t="s">
        <v>445</v>
      </c>
      <c r="W13" s="183"/>
      <c r="X13" s="183"/>
      <c r="Y13" s="12">
        <v>2</v>
      </c>
      <c r="Z13" s="183"/>
      <c r="AA13" s="183"/>
      <c r="AB13" s="247" t="s">
        <v>445</v>
      </c>
      <c r="AC13" s="183"/>
      <c r="AD13" s="183"/>
      <c r="AE13" s="12">
        <v>2</v>
      </c>
      <c r="AF13" s="183"/>
    </row>
    <row r="14" spans="2:61">
      <c r="B14" s="4">
        <f t="shared" si="0"/>
        <v>41306</v>
      </c>
      <c r="C14" s="4"/>
      <c r="D14" s="320">
        <v>109.84</v>
      </c>
      <c r="E14" s="320"/>
      <c r="F14" s="320"/>
      <c r="G14" s="12">
        <v>122.8</v>
      </c>
      <c r="H14" s="183"/>
      <c r="I14" s="183"/>
      <c r="J14" s="355">
        <v>110.99</v>
      </c>
      <c r="K14" s="3"/>
      <c r="L14" s="183"/>
      <c r="M14" s="320">
        <v>108.31</v>
      </c>
      <c r="N14" s="320"/>
      <c r="O14" s="320"/>
      <c r="P14" s="12">
        <v>54</v>
      </c>
      <c r="Q14" s="183"/>
      <c r="R14" s="183"/>
      <c r="S14" s="355">
        <v>111.72</v>
      </c>
      <c r="T14" s="3"/>
      <c r="U14" s="183"/>
      <c r="V14" s="247" t="s">
        <v>445</v>
      </c>
      <c r="W14" s="320"/>
      <c r="X14" s="320"/>
      <c r="Y14" s="12">
        <v>2.5</v>
      </c>
      <c r="Z14" s="183"/>
      <c r="AA14" s="183"/>
      <c r="AB14" s="247" t="s">
        <v>445</v>
      </c>
      <c r="AC14" s="320"/>
      <c r="AD14" s="320"/>
      <c r="AE14" s="12">
        <v>2.5</v>
      </c>
      <c r="AF14" s="183"/>
    </row>
    <row r="15" spans="2:61">
      <c r="B15" s="4">
        <f t="shared" si="0"/>
        <v>41313</v>
      </c>
      <c r="C15" s="4"/>
      <c r="D15" s="320">
        <v>109.42</v>
      </c>
      <c r="E15" s="320"/>
      <c r="F15" s="320"/>
      <c r="G15" s="12">
        <v>122</v>
      </c>
      <c r="H15" s="183"/>
      <c r="I15" s="183"/>
      <c r="J15" s="355"/>
      <c r="K15" s="320"/>
      <c r="L15" s="183"/>
      <c r="M15" s="320">
        <v>108.37</v>
      </c>
      <c r="N15" s="320"/>
      <c r="O15" s="320"/>
      <c r="P15" s="12">
        <v>62</v>
      </c>
      <c r="Q15" s="183"/>
      <c r="R15" s="183"/>
      <c r="S15" s="355"/>
      <c r="T15" s="320"/>
      <c r="U15" s="183"/>
      <c r="V15" s="247" t="s">
        <v>445</v>
      </c>
      <c r="W15" s="320"/>
      <c r="X15" s="320"/>
      <c r="Y15" s="12">
        <v>2.5</v>
      </c>
      <c r="Z15" s="183"/>
      <c r="AA15" s="183"/>
      <c r="AB15" s="247" t="s">
        <v>445</v>
      </c>
      <c r="AC15" s="320"/>
      <c r="AD15" s="320"/>
      <c r="AE15" s="12">
        <v>2.5</v>
      </c>
      <c r="AF15" s="183"/>
    </row>
    <row r="16" spans="2:61">
      <c r="B16" s="4">
        <f t="shared" si="0"/>
        <v>41320</v>
      </c>
      <c r="C16" s="4"/>
      <c r="D16" s="320">
        <v>108.73</v>
      </c>
      <c r="E16" s="320"/>
      <c r="F16" s="320"/>
      <c r="G16" s="12">
        <v>139</v>
      </c>
      <c r="H16" s="183"/>
      <c r="I16" s="183"/>
      <c r="J16" s="355"/>
      <c r="K16" s="320"/>
      <c r="L16" s="183"/>
      <c r="M16" s="320">
        <v>106.49</v>
      </c>
      <c r="N16" s="320"/>
      <c r="O16" s="320"/>
      <c r="P16" s="12">
        <v>78</v>
      </c>
      <c r="Q16" s="183"/>
      <c r="R16" s="183"/>
      <c r="S16" s="355"/>
      <c r="T16" s="320"/>
      <c r="U16" s="183"/>
      <c r="V16" s="247" t="s">
        <v>445</v>
      </c>
      <c r="W16" s="183"/>
      <c r="X16" s="183"/>
      <c r="Y16" s="12">
        <v>2.5</v>
      </c>
      <c r="Z16" s="183"/>
      <c r="AA16" s="183"/>
      <c r="AB16" s="247" t="s">
        <v>445</v>
      </c>
      <c r="AC16" s="183"/>
      <c r="AD16" s="183"/>
      <c r="AE16" s="12">
        <v>2.5</v>
      </c>
      <c r="AF16" s="183"/>
    </row>
    <row r="17" spans="2:32">
      <c r="B17" s="4">
        <f t="shared" si="0"/>
        <v>41327</v>
      </c>
      <c r="C17" s="4"/>
      <c r="D17" s="320">
        <v>108.73</v>
      </c>
      <c r="E17" s="320"/>
      <c r="F17" s="320"/>
      <c r="G17" s="12">
        <v>139</v>
      </c>
      <c r="H17" s="183"/>
      <c r="I17" s="183"/>
      <c r="J17" s="355">
        <v>108.85</v>
      </c>
      <c r="K17" s="320"/>
      <c r="L17" s="183"/>
      <c r="M17" s="320">
        <v>106.49</v>
      </c>
      <c r="N17" s="320"/>
      <c r="O17" s="320"/>
      <c r="P17" s="12">
        <v>78</v>
      </c>
      <c r="Q17" s="183"/>
      <c r="R17" s="183"/>
      <c r="S17" s="355">
        <v>106.78</v>
      </c>
      <c r="T17" s="320"/>
      <c r="U17" s="183"/>
      <c r="V17" s="247" t="s">
        <v>445</v>
      </c>
      <c r="W17" s="183"/>
      <c r="X17" s="183"/>
      <c r="Y17" s="12">
        <v>2.5</v>
      </c>
      <c r="Z17" s="183"/>
      <c r="AA17" s="183"/>
      <c r="AB17" s="247" t="s">
        <v>445</v>
      </c>
      <c r="AC17" s="183"/>
      <c r="AD17" s="183"/>
      <c r="AE17" s="12">
        <v>2.5</v>
      </c>
      <c r="AF17" s="183"/>
    </row>
    <row r="18" spans="2:32">
      <c r="B18" s="4">
        <f>B17+7</f>
        <v>41334</v>
      </c>
      <c r="C18" s="4"/>
      <c r="D18" s="320">
        <v>108.6</v>
      </c>
      <c r="E18" s="320"/>
      <c r="F18" s="320"/>
      <c r="G18" s="12">
        <v>144</v>
      </c>
      <c r="H18" s="183"/>
      <c r="I18" s="183"/>
      <c r="J18" s="355"/>
      <c r="K18" s="320"/>
      <c r="L18" s="183"/>
      <c r="M18" s="320">
        <v>106.04</v>
      </c>
      <c r="N18" s="320"/>
      <c r="O18" s="320"/>
      <c r="P18" s="12">
        <v>73</v>
      </c>
      <c r="Q18" s="183"/>
      <c r="R18" s="183"/>
      <c r="S18" s="355"/>
      <c r="T18" s="320"/>
      <c r="U18" s="183"/>
      <c r="V18" s="247" t="s">
        <v>445</v>
      </c>
      <c r="W18" s="183"/>
      <c r="X18" s="183"/>
      <c r="Y18" s="12">
        <v>2.5</v>
      </c>
      <c r="Z18" s="183"/>
      <c r="AA18" s="183"/>
      <c r="AB18" s="247" t="s">
        <v>445</v>
      </c>
      <c r="AC18" s="183"/>
      <c r="AD18" s="183"/>
      <c r="AE18" s="12">
        <v>2.5</v>
      </c>
      <c r="AF18" s="183"/>
    </row>
    <row r="19" spans="2:32">
      <c r="B19" s="4">
        <f t="shared" ref="B19:B61" si="1">B18+7</f>
        <v>41341</v>
      </c>
      <c r="C19" s="4"/>
      <c r="D19" s="320">
        <v>112.5</v>
      </c>
      <c r="E19" s="320"/>
      <c r="F19" s="320"/>
      <c r="G19" s="12">
        <v>511</v>
      </c>
      <c r="H19" s="183"/>
      <c r="I19" s="183"/>
      <c r="J19" s="355"/>
      <c r="K19" s="320"/>
      <c r="L19" s="183"/>
      <c r="M19" s="320">
        <v>113.85</v>
      </c>
      <c r="N19" s="320"/>
      <c r="O19" s="320"/>
      <c r="P19" s="12">
        <v>375</v>
      </c>
      <c r="Q19" s="183"/>
      <c r="R19" s="183"/>
      <c r="S19" s="355"/>
      <c r="T19" s="320"/>
      <c r="U19" s="183"/>
      <c r="V19" s="247" t="s">
        <v>445</v>
      </c>
      <c r="W19" s="320"/>
      <c r="X19" s="320"/>
      <c r="Y19" s="12">
        <v>100</v>
      </c>
      <c r="Z19" s="183"/>
      <c r="AA19" s="183"/>
      <c r="AB19" s="247" t="s">
        <v>445</v>
      </c>
      <c r="AC19" s="320"/>
      <c r="AD19" s="320"/>
      <c r="AE19" s="12">
        <v>100</v>
      </c>
      <c r="AF19" s="183"/>
    </row>
    <row r="20" spans="2:32" ht="12.75" customHeight="1">
      <c r="B20" s="4">
        <f t="shared" si="1"/>
        <v>41348</v>
      </c>
      <c r="C20" s="4"/>
      <c r="D20" s="183">
        <v>111.74</v>
      </c>
      <c r="E20" s="183"/>
      <c r="F20" s="183"/>
      <c r="G20" s="12">
        <v>429.6</v>
      </c>
      <c r="H20" s="183"/>
      <c r="I20" s="183"/>
      <c r="J20" s="355"/>
      <c r="K20" s="183"/>
      <c r="L20" s="183"/>
      <c r="M20" s="183">
        <v>112.88</v>
      </c>
      <c r="N20" s="183"/>
      <c r="O20" s="183"/>
      <c r="P20" s="12">
        <v>299</v>
      </c>
      <c r="Q20" s="183"/>
      <c r="R20" s="183"/>
      <c r="S20" s="355"/>
      <c r="T20" s="183"/>
      <c r="U20" s="183"/>
      <c r="V20" s="247" t="s">
        <v>445</v>
      </c>
      <c r="W20" s="183"/>
      <c r="X20" s="183"/>
      <c r="Y20" s="12">
        <v>210</v>
      </c>
      <c r="Z20" s="183"/>
      <c r="AA20" s="183"/>
      <c r="AB20" s="247" t="s">
        <v>445</v>
      </c>
      <c r="AC20" s="183"/>
      <c r="AD20" s="183"/>
      <c r="AE20" s="12">
        <v>210</v>
      </c>
      <c r="AF20" s="183"/>
    </row>
    <row r="21" spans="2:32">
      <c r="B21" s="4">
        <f t="shared" si="1"/>
        <v>41355</v>
      </c>
      <c r="C21" s="4"/>
      <c r="D21" s="320">
        <v>108.53</v>
      </c>
      <c r="E21" s="320"/>
      <c r="F21" s="320"/>
      <c r="G21" s="12">
        <v>298.60000000000002</v>
      </c>
      <c r="H21" s="183"/>
      <c r="I21" s="183"/>
      <c r="J21" s="355"/>
      <c r="K21" s="320"/>
      <c r="L21" s="183"/>
      <c r="M21" s="320">
        <v>108.3</v>
      </c>
      <c r="N21" s="320"/>
      <c r="O21" s="320"/>
      <c r="P21" s="12">
        <v>194</v>
      </c>
      <c r="Q21" s="183"/>
      <c r="R21" s="183"/>
      <c r="S21" s="355"/>
      <c r="T21" s="320"/>
      <c r="U21" s="183"/>
      <c r="V21" s="247" t="s">
        <v>445</v>
      </c>
      <c r="W21" s="183"/>
      <c r="X21" s="183"/>
      <c r="Y21" s="12">
        <v>60</v>
      </c>
      <c r="Z21" s="183"/>
      <c r="AA21" s="183"/>
      <c r="AB21" s="247" t="s">
        <v>445</v>
      </c>
      <c r="AC21" s="183"/>
      <c r="AD21" s="183"/>
      <c r="AE21" s="12">
        <v>60</v>
      </c>
      <c r="AF21" s="183"/>
    </row>
    <row r="22" spans="2:32">
      <c r="B22" s="4">
        <f t="shared" si="1"/>
        <v>41362</v>
      </c>
      <c r="C22" s="4"/>
      <c r="D22" s="320">
        <v>108.98</v>
      </c>
      <c r="E22" s="320"/>
      <c r="F22" s="320"/>
      <c r="G22" s="12">
        <v>135</v>
      </c>
      <c r="H22" s="183"/>
      <c r="I22" s="183"/>
      <c r="J22" s="355">
        <v>111.05</v>
      </c>
      <c r="K22" s="320"/>
      <c r="L22" s="183"/>
      <c r="M22" s="320">
        <v>108.08</v>
      </c>
      <c r="N22" s="320"/>
      <c r="O22" s="320"/>
      <c r="P22" s="12">
        <v>62</v>
      </c>
      <c r="Q22" s="183"/>
      <c r="R22" s="183"/>
      <c r="S22" s="355">
        <v>112</v>
      </c>
      <c r="T22" s="320"/>
      <c r="U22" s="183"/>
      <c r="V22" s="247" t="s">
        <v>445</v>
      </c>
      <c r="W22" s="183"/>
      <c r="X22" s="183"/>
      <c r="Y22" s="12">
        <v>5</v>
      </c>
      <c r="Z22" s="183"/>
      <c r="AA22" s="183"/>
      <c r="AB22" s="247" t="s">
        <v>445</v>
      </c>
      <c r="AC22" s="183"/>
      <c r="AD22" s="183"/>
      <c r="AE22" s="12">
        <v>5</v>
      </c>
      <c r="AF22" s="183"/>
    </row>
    <row r="23" spans="2:32">
      <c r="B23" s="4">
        <f t="shared" si="1"/>
        <v>41369</v>
      </c>
      <c r="C23" s="4"/>
      <c r="D23" s="183">
        <v>109.01</v>
      </c>
      <c r="E23" s="183"/>
      <c r="F23" s="183"/>
      <c r="G23" s="12">
        <v>127</v>
      </c>
      <c r="H23" s="183"/>
      <c r="I23" s="183"/>
      <c r="J23" s="355"/>
      <c r="K23" s="183"/>
      <c r="L23" s="183"/>
      <c r="M23" s="183">
        <v>108.09</v>
      </c>
      <c r="N23" s="183"/>
      <c r="O23" s="183"/>
      <c r="P23" s="12">
        <v>57</v>
      </c>
      <c r="Q23" s="183"/>
      <c r="R23" s="183"/>
      <c r="S23" s="355"/>
      <c r="T23" s="183"/>
      <c r="U23" s="183"/>
      <c r="V23" s="247" t="s">
        <v>445</v>
      </c>
      <c r="W23" s="183"/>
      <c r="X23" s="183"/>
      <c r="Y23" s="12">
        <v>2.5</v>
      </c>
      <c r="Z23" s="183"/>
      <c r="AA23" s="183"/>
      <c r="AB23" s="247" t="s">
        <v>445</v>
      </c>
      <c r="AC23" s="183"/>
      <c r="AD23" s="183"/>
      <c r="AE23" s="12">
        <v>2.5</v>
      </c>
      <c r="AF23" s="183"/>
    </row>
    <row r="24" spans="2:32">
      <c r="B24" s="4">
        <f t="shared" si="1"/>
        <v>41376</v>
      </c>
      <c r="C24" s="4"/>
      <c r="D24" s="183">
        <v>109.27</v>
      </c>
      <c r="E24" s="183"/>
      <c r="F24" s="183"/>
      <c r="G24" s="12">
        <v>132</v>
      </c>
      <c r="H24" s="183"/>
      <c r="I24" s="183"/>
      <c r="J24" s="355"/>
      <c r="K24" s="183"/>
      <c r="L24" s="183"/>
      <c r="M24" s="183">
        <v>108.39</v>
      </c>
      <c r="N24" s="183"/>
      <c r="O24" s="183"/>
      <c r="P24" s="12">
        <v>59</v>
      </c>
      <c r="Q24" s="183"/>
      <c r="R24" s="183"/>
      <c r="S24" s="355"/>
      <c r="T24" s="183"/>
      <c r="U24" s="183"/>
      <c r="V24" s="247" t="s">
        <v>445</v>
      </c>
      <c r="W24" s="183"/>
      <c r="X24" s="183"/>
      <c r="Y24" s="12">
        <v>2.5</v>
      </c>
      <c r="Z24" s="183"/>
      <c r="AA24" s="183"/>
      <c r="AB24" s="247" t="s">
        <v>445</v>
      </c>
      <c r="AC24" s="183"/>
      <c r="AD24" s="183"/>
      <c r="AE24" s="12">
        <v>2.5</v>
      </c>
      <c r="AF24" s="183"/>
    </row>
    <row r="25" spans="2:32">
      <c r="B25" s="4">
        <f t="shared" si="1"/>
        <v>41383</v>
      </c>
      <c r="C25" s="4"/>
      <c r="D25" s="320">
        <v>108.74</v>
      </c>
      <c r="E25" s="320"/>
      <c r="F25" s="320"/>
      <c r="G25" s="12">
        <v>132.4</v>
      </c>
      <c r="H25" s="183"/>
      <c r="I25" s="183"/>
      <c r="J25" s="355"/>
      <c r="K25" s="320"/>
      <c r="L25" s="183"/>
      <c r="M25" s="320">
        <v>107.45</v>
      </c>
      <c r="N25" s="320"/>
      <c r="O25" s="320"/>
      <c r="P25" s="12">
        <v>55</v>
      </c>
      <c r="Q25" s="183"/>
      <c r="R25" s="183"/>
      <c r="S25" s="355"/>
      <c r="T25" s="320"/>
      <c r="U25" s="183"/>
      <c r="V25" s="247" t="s">
        <v>445</v>
      </c>
      <c r="W25" s="183"/>
      <c r="X25" s="183"/>
      <c r="Y25" s="12">
        <v>2.5</v>
      </c>
      <c r="Z25" s="183"/>
      <c r="AA25" s="183"/>
      <c r="AB25" s="247" t="s">
        <v>445</v>
      </c>
      <c r="AC25" s="183"/>
      <c r="AD25" s="183"/>
      <c r="AE25" s="12">
        <v>2.5</v>
      </c>
      <c r="AF25" s="183"/>
    </row>
    <row r="26" spans="2:32">
      <c r="B26" s="4">
        <f t="shared" si="1"/>
        <v>41390</v>
      </c>
      <c r="C26" s="4"/>
      <c r="D26" s="320">
        <v>107.88</v>
      </c>
      <c r="E26" s="320"/>
      <c r="F26" s="320"/>
      <c r="G26" s="12">
        <v>118</v>
      </c>
      <c r="H26" s="183"/>
      <c r="I26" s="183"/>
      <c r="J26" s="355">
        <v>108.74</v>
      </c>
      <c r="K26" s="320"/>
      <c r="L26" s="183"/>
      <c r="M26" s="320">
        <v>107.45</v>
      </c>
      <c r="N26" s="320"/>
      <c r="O26" s="320"/>
      <c r="P26" s="12">
        <v>55</v>
      </c>
      <c r="Q26" s="183"/>
      <c r="R26" s="183"/>
      <c r="S26" s="355">
        <v>107.86</v>
      </c>
      <c r="T26" s="320"/>
      <c r="U26" s="183"/>
      <c r="V26" s="247" t="s">
        <v>445</v>
      </c>
      <c r="W26" s="183"/>
      <c r="X26" s="183"/>
      <c r="Y26" s="12">
        <v>2.5</v>
      </c>
      <c r="Z26" s="183"/>
      <c r="AA26" s="183"/>
      <c r="AB26" s="247" t="s">
        <v>445</v>
      </c>
      <c r="AC26" s="183"/>
      <c r="AD26" s="183"/>
      <c r="AE26" s="12">
        <v>2.5</v>
      </c>
      <c r="AF26" s="183"/>
    </row>
    <row r="27" spans="2:32">
      <c r="B27" s="4">
        <f t="shared" si="1"/>
        <v>41397</v>
      </c>
      <c r="C27" s="4"/>
      <c r="D27" s="320">
        <v>107.04</v>
      </c>
      <c r="E27" s="320"/>
      <c r="F27" s="320"/>
      <c r="G27" s="12">
        <v>57</v>
      </c>
      <c r="H27" s="183"/>
      <c r="I27" s="183"/>
      <c r="J27" s="355"/>
      <c r="K27" s="320"/>
      <c r="L27" s="183"/>
      <c r="M27" s="320">
        <v>106.17</v>
      </c>
      <c r="N27" s="320"/>
      <c r="O27" s="320"/>
      <c r="P27" s="12">
        <v>48</v>
      </c>
      <c r="Q27" s="183"/>
      <c r="R27" s="183"/>
      <c r="S27" s="355"/>
      <c r="T27" s="320"/>
      <c r="U27" s="183"/>
      <c r="V27" s="247" t="s">
        <v>445</v>
      </c>
      <c r="W27" s="183"/>
      <c r="X27" s="183"/>
      <c r="Y27" s="12">
        <v>2</v>
      </c>
      <c r="Z27" s="183"/>
      <c r="AA27" s="183"/>
      <c r="AB27" s="247" t="s">
        <v>445</v>
      </c>
      <c r="AC27" s="183"/>
      <c r="AD27" s="183"/>
      <c r="AE27" s="12">
        <v>2</v>
      </c>
      <c r="AF27" s="183"/>
    </row>
    <row r="28" spans="2:32">
      <c r="B28" s="4">
        <f t="shared" si="1"/>
        <v>41404</v>
      </c>
      <c r="C28" s="4"/>
      <c r="D28" s="320">
        <v>107.28</v>
      </c>
      <c r="E28" s="320"/>
      <c r="F28" s="320"/>
      <c r="G28" s="12">
        <v>57</v>
      </c>
      <c r="H28" s="183"/>
      <c r="I28" s="183"/>
      <c r="J28" s="355"/>
      <c r="K28" s="320"/>
      <c r="L28" s="183"/>
      <c r="M28" s="320">
        <v>106.17</v>
      </c>
      <c r="N28" s="320"/>
      <c r="O28" s="320"/>
      <c r="P28" s="12">
        <v>48</v>
      </c>
      <c r="Q28" s="183"/>
      <c r="R28" s="183"/>
      <c r="S28" s="355"/>
      <c r="T28" s="320"/>
      <c r="U28" s="183"/>
      <c r="V28" s="247" t="s">
        <v>445</v>
      </c>
      <c r="W28" s="183"/>
      <c r="X28" s="183"/>
      <c r="Y28" s="12">
        <v>2</v>
      </c>
      <c r="Z28" s="183"/>
      <c r="AA28" s="183"/>
      <c r="AB28" s="247" t="s">
        <v>445</v>
      </c>
      <c r="AC28" s="183"/>
      <c r="AD28" s="183"/>
      <c r="AE28" s="12">
        <v>2</v>
      </c>
      <c r="AF28" s="183"/>
    </row>
    <row r="29" spans="2:32">
      <c r="B29" s="4">
        <f t="shared" si="1"/>
        <v>41411</v>
      </c>
      <c r="C29" s="4"/>
      <c r="D29" s="320">
        <v>107.52</v>
      </c>
      <c r="E29" s="320"/>
      <c r="F29" s="320"/>
      <c r="G29" s="12">
        <v>60</v>
      </c>
      <c r="H29" s="183"/>
      <c r="I29" s="183"/>
      <c r="J29" s="355"/>
      <c r="K29" s="320"/>
      <c r="L29" s="183"/>
      <c r="M29" s="320">
        <v>106.17</v>
      </c>
      <c r="N29" s="320"/>
      <c r="O29" s="320"/>
      <c r="P29" s="12">
        <v>48</v>
      </c>
      <c r="Q29" s="183"/>
      <c r="R29" s="183"/>
      <c r="S29" s="355"/>
      <c r="T29" s="320"/>
      <c r="U29" s="183"/>
      <c r="V29" s="247" t="s">
        <v>445</v>
      </c>
      <c r="W29" s="183"/>
      <c r="X29" s="183"/>
      <c r="Y29" s="12">
        <v>2</v>
      </c>
      <c r="Z29" s="183"/>
      <c r="AA29" s="183"/>
      <c r="AB29" s="247" t="s">
        <v>445</v>
      </c>
      <c r="AC29" s="183"/>
      <c r="AD29" s="183"/>
      <c r="AE29" s="12">
        <v>2</v>
      </c>
      <c r="AF29" s="183"/>
    </row>
    <row r="30" spans="2:32">
      <c r="B30" s="4">
        <f t="shared" si="1"/>
        <v>41418</v>
      </c>
      <c r="C30" s="4"/>
      <c r="D30" s="320">
        <v>111.03</v>
      </c>
      <c r="E30" s="320"/>
      <c r="F30" s="320"/>
      <c r="G30" s="12">
        <v>104.7</v>
      </c>
      <c r="H30" s="183"/>
      <c r="I30" s="183"/>
      <c r="J30" s="355"/>
      <c r="K30" s="320"/>
      <c r="L30" s="183"/>
      <c r="M30" s="320">
        <v>106.17</v>
      </c>
      <c r="N30" s="320"/>
      <c r="O30" s="320"/>
      <c r="P30" s="12">
        <v>48</v>
      </c>
      <c r="Q30" s="183"/>
      <c r="R30" s="183"/>
      <c r="S30" s="355"/>
      <c r="T30" s="320"/>
      <c r="U30" s="183"/>
      <c r="V30" s="247" t="s">
        <v>445</v>
      </c>
      <c r="W30" s="183"/>
      <c r="X30" s="183"/>
      <c r="Y30" s="12">
        <v>2</v>
      </c>
      <c r="Z30" s="183"/>
      <c r="AA30" s="183"/>
      <c r="AB30" s="247" t="s">
        <v>445</v>
      </c>
      <c r="AC30" s="183"/>
      <c r="AD30" s="183"/>
      <c r="AE30" s="12">
        <v>2</v>
      </c>
      <c r="AF30" s="183"/>
    </row>
    <row r="31" spans="2:32">
      <c r="B31" s="4">
        <f t="shared" si="1"/>
        <v>41425</v>
      </c>
      <c r="C31" s="4"/>
      <c r="D31" s="320">
        <v>110.43</v>
      </c>
      <c r="E31" s="320"/>
      <c r="F31" s="320"/>
      <c r="G31" s="12">
        <v>53</v>
      </c>
      <c r="H31" s="183"/>
      <c r="I31" s="183"/>
      <c r="J31" s="355">
        <v>108.97</v>
      </c>
      <c r="K31" s="320"/>
      <c r="L31" s="183"/>
      <c r="M31" s="320">
        <v>109.73</v>
      </c>
      <c r="N31" s="320"/>
      <c r="O31" s="320"/>
      <c r="P31" s="12">
        <v>44</v>
      </c>
      <c r="Q31" s="183"/>
      <c r="R31" s="183"/>
      <c r="S31" s="355">
        <v>106.83</v>
      </c>
      <c r="T31" s="320"/>
      <c r="U31" s="183"/>
      <c r="V31" s="247" t="s">
        <v>445</v>
      </c>
      <c r="W31" s="183"/>
      <c r="X31" s="183"/>
      <c r="Y31" s="12">
        <v>2</v>
      </c>
      <c r="Z31" s="183"/>
      <c r="AA31" s="183"/>
      <c r="AB31" s="247" t="s">
        <v>445</v>
      </c>
      <c r="AC31" s="183"/>
      <c r="AD31" s="183"/>
      <c r="AE31" s="12">
        <v>2</v>
      </c>
      <c r="AF31" s="183"/>
    </row>
    <row r="32" spans="2:32">
      <c r="B32" s="4">
        <f t="shared" si="1"/>
        <v>41432</v>
      </c>
      <c r="C32" s="4"/>
      <c r="D32" s="320">
        <v>111.34</v>
      </c>
      <c r="E32" s="320"/>
      <c r="F32" s="320"/>
      <c r="G32" s="12">
        <v>130.5</v>
      </c>
      <c r="H32" s="183"/>
      <c r="I32" s="183"/>
      <c r="J32" s="355"/>
      <c r="K32" s="320"/>
      <c r="L32" s="183"/>
      <c r="M32" s="320">
        <v>109.2</v>
      </c>
      <c r="N32" s="320"/>
      <c r="O32" s="320"/>
      <c r="P32" s="12">
        <v>59</v>
      </c>
      <c r="Q32" s="183"/>
      <c r="R32" s="183"/>
      <c r="S32" s="355"/>
      <c r="T32" s="320"/>
      <c r="U32" s="183"/>
      <c r="V32" s="247" t="s">
        <v>445</v>
      </c>
      <c r="W32" s="183"/>
      <c r="X32" s="183"/>
      <c r="Y32" s="12">
        <v>2</v>
      </c>
      <c r="Z32" s="183"/>
      <c r="AA32" s="183"/>
      <c r="AB32" s="247" t="s">
        <v>445</v>
      </c>
      <c r="AC32" s="183"/>
      <c r="AD32" s="183"/>
      <c r="AE32" s="12">
        <v>2</v>
      </c>
      <c r="AF32" s="183"/>
    </row>
    <row r="33" spans="2:32">
      <c r="B33" s="4">
        <f t="shared" si="1"/>
        <v>41439</v>
      </c>
      <c r="C33" s="4"/>
      <c r="D33" s="320">
        <v>111.82</v>
      </c>
      <c r="E33" s="320"/>
      <c r="F33" s="320"/>
      <c r="G33" s="12">
        <v>112.5</v>
      </c>
      <c r="H33" s="183"/>
      <c r="I33" s="183"/>
      <c r="J33" s="355"/>
      <c r="K33" s="320"/>
      <c r="L33" s="183"/>
      <c r="M33" s="320">
        <v>110.78</v>
      </c>
      <c r="N33" s="320"/>
      <c r="O33" s="320"/>
      <c r="P33" s="12">
        <v>63.5</v>
      </c>
      <c r="Q33" s="183"/>
      <c r="R33" s="183"/>
      <c r="S33" s="355"/>
      <c r="T33" s="320"/>
      <c r="U33" s="183"/>
      <c r="V33" s="247" t="s">
        <v>445</v>
      </c>
      <c r="W33" s="183"/>
      <c r="X33" s="183"/>
      <c r="Y33" s="12">
        <v>2</v>
      </c>
      <c r="Z33" s="183"/>
      <c r="AA33" s="183"/>
      <c r="AB33" s="247" t="s">
        <v>445</v>
      </c>
      <c r="AC33" s="183"/>
      <c r="AD33" s="183"/>
      <c r="AE33" s="12">
        <v>2</v>
      </c>
      <c r="AF33" s="183"/>
    </row>
    <row r="34" spans="2:32">
      <c r="B34" s="4">
        <f t="shared" si="1"/>
        <v>41446</v>
      </c>
      <c r="C34" s="4"/>
      <c r="D34" s="320">
        <v>110.87</v>
      </c>
      <c r="E34" s="320"/>
      <c r="F34" s="320"/>
      <c r="G34" s="12">
        <v>124</v>
      </c>
      <c r="H34" s="183"/>
      <c r="I34" s="183"/>
      <c r="J34" s="355"/>
      <c r="K34" s="320"/>
      <c r="L34" s="183"/>
      <c r="M34" s="320">
        <v>109.71</v>
      </c>
      <c r="N34" s="320"/>
      <c r="O34" s="320"/>
      <c r="P34" s="12">
        <v>72</v>
      </c>
      <c r="Q34" s="183"/>
      <c r="R34" s="183"/>
      <c r="S34" s="355"/>
      <c r="T34" s="320"/>
      <c r="U34" s="183"/>
      <c r="V34" s="247" t="s">
        <v>445</v>
      </c>
      <c r="W34" s="183"/>
      <c r="X34" s="183"/>
      <c r="Y34" s="12">
        <v>2</v>
      </c>
      <c r="Z34" s="183"/>
      <c r="AA34" s="183"/>
      <c r="AB34" s="247" t="s">
        <v>445</v>
      </c>
      <c r="AC34" s="183"/>
      <c r="AD34" s="183"/>
      <c r="AE34" s="12">
        <v>2</v>
      </c>
      <c r="AF34" s="183"/>
    </row>
    <row r="35" spans="2:32">
      <c r="B35" s="4">
        <f t="shared" si="1"/>
        <v>41453</v>
      </c>
      <c r="C35" s="4"/>
      <c r="D35" s="320">
        <v>110.87</v>
      </c>
      <c r="E35" s="320"/>
      <c r="F35" s="320"/>
      <c r="G35" s="12">
        <v>124</v>
      </c>
      <c r="H35" s="183"/>
      <c r="I35" s="183"/>
      <c r="J35" s="355">
        <v>111.21</v>
      </c>
      <c r="K35" s="320"/>
      <c r="L35" s="183"/>
      <c r="M35" s="320">
        <v>109.71</v>
      </c>
      <c r="N35" s="320"/>
      <c r="O35" s="320"/>
      <c r="P35" s="12">
        <v>72</v>
      </c>
      <c r="Q35" s="183"/>
      <c r="R35" s="183"/>
      <c r="S35" s="355">
        <v>109.85</v>
      </c>
      <c r="T35" s="320"/>
      <c r="U35" s="183"/>
      <c r="V35" s="247" t="s">
        <v>445</v>
      </c>
      <c r="W35" s="183"/>
      <c r="X35" s="183"/>
      <c r="Y35" s="12">
        <v>2</v>
      </c>
      <c r="Z35" s="183"/>
      <c r="AA35" s="183"/>
      <c r="AB35" s="247" t="s">
        <v>445</v>
      </c>
      <c r="AC35" s="183"/>
      <c r="AD35" s="183"/>
      <c r="AE35" s="12">
        <v>2</v>
      </c>
      <c r="AF35" s="183"/>
    </row>
    <row r="36" spans="2:32">
      <c r="B36" s="4">
        <f t="shared" si="1"/>
        <v>41460</v>
      </c>
      <c r="C36" s="4"/>
      <c r="D36" s="320">
        <v>115.41</v>
      </c>
      <c r="E36" s="320"/>
      <c r="F36" s="320"/>
      <c r="G36" s="12">
        <v>124</v>
      </c>
      <c r="H36" s="183"/>
      <c r="I36" s="183"/>
      <c r="J36" s="355"/>
      <c r="K36" s="320"/>
      <c r="L36" s="183"/>
      <c r="M36" s="320">
        <v>113.97</v>
      </c>
      <c r="N36" s="320"/>
      <c r="O36" s="320"/>
      <c r="P36" s="12">
        <v>72</v>
      </c>
      <c r="Q36" s="183"/>
      <c r="R36" s="183"/>
      <c r="S36" s="355"/>
      <c r="T36" s="320"/>
      <c r="U36" s="183"/>
      <c r="V36" s="247" t="s">
        <v>445</v>
      </c>
      <c r="W36" s="183"/>
      <c r="X36" s="183"/>
      <c r="Y36" s="12">
        <v>2</v>
      </c>
      <c r="Z36" s="183"/>
      <c r="AA36" s="183"/>
      <c r="AB36" s="247" t="s">
        <v>445</v>
      </c>
      <c r="AC36" s="183"/>
      <c r="AD36" s="183"/>
      <c r="AE36" s="12">
        <v>2</v>
      </c>
      <c r="AF36" s="183"/>
    </row>
    <row r="37" spans="2:32">
      <c r="B37" s="4">
        <f t="shared" si="1"/>
        <v>41467</v>
      </c>
      <c r="C37" s="4"/>
      <c r="D37" s="320">
        <v>114.93</v>
      </c>
      <c r="E37" s="320"/>
      <c r="F37" s="320"/>
      <c r="G37" s="12">
        <v>124</v>
      </c>
      <c r="H37" s="183"/>
      <c r="I37" s="183"/>
      <c r="J37" s="355"/>
      <c r="K37" s="320"/>
      <c r="L37" s="183"/>
      <c r="M37" s="320">
        <v>113.14</v>
      </c>
      <c r="N37" s="320"/>
      <c r="O37" s="320"/>
      <c r="P37" s="12">
        <v>72</v>
      </c>
      <c r="Q37" s="183"/>
      <c r="R37" s="183"/>
      <c r="S37" s="355"/>
      <c r="T37" s="320"/>
      <c r="U37" s="183"/>
      <c r="V37" s="247" t="s">
        <v>445</v>
      </c>
      <c r="W37" s="183"/>
      <c r="X37" s="183"/>
      <c r="Y37" s="12">
        <v>2</v>
      </c>
      <c r="Z37" s="183"/>
      <c r="AA37" s="183"/>
      <c r="AB37" s="247" t="s">
        <v>445</v>
      </c>
      <c r="AC37" s="183"/>
      <c r="AD37" s="183"/>
      <c r="AE37" s="12">
        <v>2</v>
      </c>
      <c r="AF37" s="183"/>
    </row>
    <row r="38" spans="2:32">
      <c r="B38" s="4">
        <f t="shared" si="1"/>
        <v>41474</v>
      </c>
      <c r="C38" s="4"/>
      <c r="D38" s="320">
        <v>115.09</v>
      </c>
      <c r="E38" s="320"/>
      <c r="F38" s="320"/>
      <c r="G38" s="12">
        <v>125</v>
      </c>
      <c r="H38" s="183"/>
      <c r="I38" s="183"/>
      <c r="J38" s="355"/>
      <c r="K38" s="320"/>
      <c r="L38" s="183"/>
      <c r="M38" s="320">
        <v>112.76</v>
      </c>
      <c r="N38" s="320"/>
      <c r="O38" s="320"/>
      <c r="P38" s="12">
        <v>79</v>
      </c>
      <c r="Q38" s="183"/>
      <c r="R38" s="183"/>
      <c r="S38" s="355"/>
      <c r="T38" s="320"/>
      <c r="U38" s="183"/>
      <c r="V38" s="247" t="s">
        <v>445</v>
      </c>
      <c r="W38" s="183"/>
      <c r="X38" s="183"/>
      <c r="Y38" s="12">
        <v>2</v>
      </c>
      <c r="Z38" s="183"/>
      <c r="AA38" s="183"/>
      <c r="AB38" s="247" t="s">
        <v>445</v>
      </c>
      <c r="AC38" s="183"/>
      <c r="AD38" s="183"/>
      <c r="AE38" s="12">
        <v>2</v>
      </c>
      <c r="AF38" s="183"/>
    </row>
    <row r="39" spans="2:32">
      <c r="B39" s="4">
        <f t="shared" si="1"/>
        <v>41481</v>
      </c>
      <c r="C39" s="4"/>
      <c r="D39" s="320">
        <v>115.09</v>
      </c>
      <c r="E39" s="320"/>
      <c r="F39" s="320"/>
      <c r="G39" s="12">
        <v>125</v>
      </c>
      <c r="H39" s="183"/>
      <c r="I39" s="183"/>
      <c r="J39" s="355">
        <v>115.12</v>
      </c>
      <c r="K39" s="320"/>
      <c r="L39" s="183"/>
      <c r="M39" s="320">
        <v>112.76</v>
      </c>
      <c r="N39" s="320"/>
      <c r="O39" s="320"/>
      <c r="P39" s="12">
        <v>79</v>
      </c>
      <c r="Q39" s="183"/>
      <c r="R39" s="183"/>
      <c r="S39" s="355">
        <v>113.06</v>
      </c>
      <c r="T39" s="320"/>
      <c r="U39" s="183"/>
      <c r="V39" s="247" t="s">
        <v>445</v>
      </c>
      <c r="W39" s="183"/>
      <c r="X39" s="183"/>
      <c r="Y39" s="12">
        <v>2</v>
      </c>
      <c r="Z39" s="183"/>
      <c r="AA39" s="183"/>
      <c r="AB39" s="247" t="s">
        <v>445</v>
      </c>
      <c r="AC39" s="183"/>
      <c r="AD39" s="183"/>
      <c r="AE39" s="12">
        <v>2</v>
      </c>
      <c r="AF39" s="183"/>
    </row>
    <row r="40" spans="2:32">
      <c r="B40" s="4">
        <f t="shared" si="1"/>
        <v>41488</v>
      </c>
      <c r="C40" s="4"/>
      <c r="D40" s="320">
        <v>115.09</v>
      </c>
      <c r="E40" s="320"/>
      <c r="F40" s="320"/>
      <c r="G40" s="12">
        <v>125</v>
      </c>
      <c r="H40" s="183"/>
      <c r="I40" s="183"/>
      <c r="J40" s="355"/>
      <c r="K40" s="320"/>
      <c r="L40" s="183"/>
      <c r="M40" s="320">
        <v>112.76</v>
      </c>
      <c r="N40" s="320"/>
      <c r="O40" s="320"/>
      <c r="P40" s="12">
        <v>79</v>
      </c>
      <c r="Q40" s="183"/>
      <c r="R40" s="183"/>
      <c r="S40" s="355"/>
      <c r="T40" s="320"/>
      <c r="U40" s="183"/>
      <c r="V40" s="247" t="s">
        <v>445</v>
      </c>
      <c r="W40" s="183"/>
      <c r="X40" s="183"/>
      <c r="Y40" s="12">
        <v>2</v>
      </c>
      <c r="Z40" s="183"/>
      <c r="AA40" s="183"/>
      <c r="AB40" s="247" t="s">
        <v>445</v>
      </c>
      <c r="AC40" s="183"/>
      <c r="AD40" s="183"/>
      <c r="AE40" s="12">
        <v>2</v>
      </c>
      <c r="AF40" s="183"/>
    </row>
    <row r="41" spans="2:32">
      <c r="B41" s="4">
        <f t="shared" si="1"/>
        <v>41495</v>
      </c>
      <c r="C41" s="4"/>
      <c r="D41" s="320">
        <v>116.56</v>
      </c>
      <c r="E41" s="320"/>
      <c r="F41" s="320"/>
      <c r="G41" s="12">
        <v>126.4</v>
      </c>
      <c r="H41" s="183"/>
      <c r="I41" s="183"/>
      <c r="J41" s="355"/>
      <c r="K41" s="320"/>
      <c r="L41" s="183"/>
      <c r="M41" s="320">
        <v>112.67</v>
      </c>
      <c r="N41" s="320"/>
      <c r="O41" s="320"/>
      <c r="P41" s="12">
        <v>30</v>
      </c>
      <c r="Q41" s="183"/>
      <c r="R41" s="183"/>
      <c r="S41" s="355"/>
      <c r="T41" s="320"/>
      <c r="U41" s="183"/>
      <c r="V41" s="247" t="s">
        <v>445</v>
      </c>
      <c r="W41" s="183"/>
      <c r="X41" s="183"/>
      <c r="Y41" s="12">
        <v>2</v>
      </c>
      <c r="Z41" s="183"/>
      <c r="AA41" s="183"/>
      <c r="AB41" s="247" t="s">
        <v>445</v>
      </c>
      <c r="AC41" s="183"/>
      <c r="AD41" s="183"/>
      <c r="AE41" s="12">
        <v>2</v>
      </c>
      <c r="AF41" s="183"/>
    </row>
    <row r="42" spans="2:32">
      <c r="B42" s="4">
        <f t="shared" si="1"/>
        <v>41502</v>
      </c>
      <c r="C42" s="4"/>
      <c r="D42" s="320">
        <v>115.09</v>
      </c>
      <c r="E42" s="320"/>
      <c r="F42" s="320"/>
      <c r="G42" s="12">
        <v>125</v>
      </c>
      <c r="H42" s="183"/>
      <c r="I42" s="183"/>
      <c r="J42" s="355"/>
      <c r="K42" s="320"/>
      <c r="L42" s="183"/>
      <c r="M42" s="320">
        <v>112.76</v>
      </c>
      <c r="N42" s="320"/>
      <c r="O42" s="320"/>
      <c r="P42" s="12">
        <v>79</v>
      </c>
      <c r="Q42" s="183"/>
      <c r="R42" s="183"/>
      <c r="S42" s="355"/>
      <c r="T42" s="320"/>
      <c r="U42" s="183"/>
      <c r="V42" s="247" t="s">
        <v>445</v>
      </c>
      <c r="W42" s="183"/>
      <c r="X42" s="183"/>
      <c r="Y42" s="12">
        <v>2</v>
      </c>
      <c r="Z42" s="183"/>
      <c r="AA42" s="183"/>
      <c r="AB42" s="247" t="s">
        <v>445</v>
      </c>
      <c r="AC42" s="183"/>
      <c r="AD42" s="183"/>
      <c r="AE42" s="12">
        <v>2</v>
      </c>
      <c r="AF42" s="183"/>
    </row>
    <row r="43" spans="2:32">
      <c r="B43" s="4">
        <f t="shared" si="1"/>
        <v>41509</v>
      </c>
      <c r="C43" s="4"/>
      <c r="D43" s="320">
        <v>117.38</v>
      </c>
      <c r="E43" s="320"/>
      <c r="F43" s="320"/>
      <c r="G43" s="12">
        <v>119</v>
      </c>
      <c r="H43" s="183"/>
      <c r="I43" s="183"/>
      <c r="J43" s="355"/>
      <c r="K43" s="320"/>
      <c r="L43" s="183"/>
      <c r="M43" s="320">
        <v>116.16</v>
      </c>
      <c r="N43" s="320"/>
      <c r="O43" s="320"/>
      <c r="P43" s="12">
        <v>73</v>
      </c>
      <c r="Q43" s="183"/>
      <c r="R43" s="183"/>
      <c r="S43" s="355"/>
      <c r="T43" s="320"/>
      <c r="U43" s="183"/>
      <c r="V43" s="247" t="s">
        <v>445</v>
      </c>
      <c r="W43" s="183"/>
      <c r="X43" s="183"/>
      <c r="Y43" s="12">
        <v>2</v>
      </c>
      <c r="Z43" s="183"/>
      <c r="AA43" s="183"/>
      <c r="AB43" s="247" t="s">
        <v>445</v>
      </c>
      <c r="AC43" s="183"/>
      <c r="AD43" s="183"/>
      <c r="AE43" s="12">
        <v>2</v>
      </c>
      <c r="AF43" s="183"/>
    </row>
    <row r="44" spans="2:32">
      <c r="B44" s="4">
        <f t="shared" si="1"/>
        <v>41516</v>
      </c>
      <c r="C44" s="4"/>
      <c r="D44" s="320">
        <v>117.07</v>
      </c>
      <c r="E44" s="320"/>
      <c r="F44" s="320"/>
      <c r="G44" s="12">
        <v>125</v>
      </c>
      <c r="H44" s="183"/>
      <c r="I44" s="183"/>
      <c r="J44" s="355">
        <v>116.23</v>
      </c>
      <c r="K44" s="320"/>
      <c r="L44" s="183"/>
      <c r="M44" s="320">
        <v>115.7</v>
      </c>
      <c r="N44" s="320"/>
      <c r="O44" s="320"/>
      <c r="P44" s="12">
        <v>79</v>
      </c>
      <c r="Q44" s="183"/>
      <c r="R44" s="183"/>
      <c r="S44" s="355">
        <v>114.16</v>
      </c>
      <c r="T44" s="320"/>
      <c r="U44" s="183"/>
      <c r="V44" s="247" t="s">
        <v>445</v>
      </c>
      <c r="W44" s="183"/>
      <c r="X44" s="183"/>
      <c r="Y44" s="12">
        <v>2</v>
      </c>
      <c r="Z44" s="183"/>
      <c r="AA44" s="183"/>
      <c r="AB44" s="247" t="s">
        <v>445</v>
      </c>
      <c r="AC44" s="183"/>
      <c r="AD44" s="183"/>
      <c r="AE44" s="12">
        <v>2</v>
      </c>
      <c r="AF44" s="183"/>
    </row>
    <row r="45" spans="2:32">
      <c r="B45" s="4">
        <f t="shared" si="1"/>
        <v>41523</v>
      </c>
      <c r="C45" s="4"/>
      <c r="D45" s="320">
        <v>118.18</v>
      </c>
      <c r="E45" s="320"/>
      <c r="F45" s="320"/>
      <c r="G45" s="12">
        <v>104</v>
      </c>
      <c r="H45" s="183"/>
      <c r="I45" s="183"/>
      <c r="J45" s="355"/>
      <c r="K45" s="320"/>
      <c r="L45" s="183"/>
      <c r="M45" s="320">
        <v>115.97</v>
      </c>
      <c r="N45" s="320"/>
      <c r="O45" s="320"/>
      <c r="P45" s="12">
        <v>62</v>
      </c>
      <c r="Q45" s="183"/>
      <c r="R45" s="183"/>
      <c r="S45" s="355"/>
      <c r="T45" s="320"/>
      <c r="U45" s="183"/>
      <c r="V45" s="247" t="s">
        <v>445</v>
      </c>
      <c r="W45" s="183"/>
      <c r="X45" s="183"/>
      <c r="Y45" s="12">
        <v>2</v>
      </c>
      <c r="Z45" s="183"/>
      <c r="AA45" s="183"/>
      <c r="AB45" s="247" t="s">
        <v>445</v>
      </c>
      <c r="AC45" s="183"/>
      <c r="AD45" s="183"/>
      <c r="AE45" s="12">
        <v>2</v>
      </c>
      <c r="AF45" s="183"/>
    </row>
    <row r="46" spans="2:32">
      <c r="B46" s="4">
        <f t="shared" si="1"/>
        <v>41530</v>
      </c>
      <c r="C46" s="4"/>
      <c r="D46" s="320">
        <v>116.15</v>
      </c>
      <c r="E46" s="320"/>
      <c r="F46" s="320"/>
      <c r="G46" s="12">
        <v>124.8</v>
      </c>
      <c r="H46" s="183"/>
      <c r="I46" s="183"/>
      <c r="J46" s="355"/>
      <c r="K46" s="320"/>
      <c r="L46" s="183"/>
      <c r="M46" s="320">
        <v>116.29</v>
      </c>
      <c r="N46" s="320"/>
      <c r="O46" s="320"/>
      <c r="P46" s="12">
        <v>62</v>
      </c>
      <c r="Q46" s="183"/>
      <c r="R46" s="183"/>
      <c r="S46" s="355"/>
      <c r="T46" s="320"/>
      <c r="U46" s="183"/>
      <c r="V46" s="247" t="s">
        <v>445</v>
      </c>
      <c r="W46" s="183"/>
      <c r="X46" s="183"/>
      <c r="Y46" s="12">
        <v>2</v>
      </c>
      <c r="Z46" s="183"/>
      <c r="AA46" s="183"/>
      <c r="AB46" s="247" t="s">
        <v>445</v>
      </c>
      <c r="AC46" s="183"/>
      <c r="AD46" s="183"/>
      <c r="AE46" s="12">
        <v>2</v>
      </c>
      <c r="AF46" s="183"/>
    </row>
    <row r="47" spans="2:32">
      <c r="B47" s="4">
        <f t="shared" si="1"/>
        <v>41537</v>
      </c>
      <c r="C47" s="4"/>
      <c r="D47" s="320">
        <v>117.83</v>
      </c>
      <c r="E47" s="320"/>
      <c r="F47" s="320"/>
      <c r="G47" s="12">
        <v>103</v>
      </c>
      <c r="H47" s="183"/>
      <c r="I47" s="183"/>
      <c r="J47" s="355"/>
      <c r="K47" s="320"/>
      <c r="L47" s="183"/>
      <c r="M47" s="320">
        <v>115.66</v>
      </c>
      <c r="N47" s="320"/>
      <c r="O47" s="320"/>
      <c r="P47" s="12">
        <v>61</v>
      </c>
      <c r="Q47" s="183"/>
      <c r="R47" s="183"/>
      <c r="S47" s="355"/>
      <c r="T47" s="320"/>
      <c r="U47" s="183"/>
      <c r="V47" s="247" t="s">
        <v>445</v>
      </c>
      <c r="W47" s="183"/>
      <c r="X47" s="183"/>
      <c r="Y47" s="12">
        <v>2</v>
      </c>
      <c r="Z47" s="183"/>
      <c r="AA47" s="183"/>
      <c r="AB47" s="247" t="s">
        <v>445</v>
      </c>
      <c r="AC47" s="183"/>
      <c r="AD47" s="183"/>
      <c r="AE47" s="12">
        <v>2</v>
      </c>
      <c r="AF47" s="183"/>
    </row>
    <row r="48" spans="2:32">
      <c r="B48" s="4">
        <f t="shared" si="1"/>
        <v>41544</v>
      </c>
      <c r="C48" s="4"/>
      <c r="D48" s="320">
        <v>115.41</v>
      </c>
      <c r="E48" s="320"/>
      <c r="F48" s="320"/>
      <c r="G48" s="12">
        <v>123.8</v>
      </c>
      <c r="H48" s="183"/>
      <c r="I48" s="183"/>
      <c r="J48" s="355">
        <v>116.79</v>
      </c>
      <c r="K48" s="320"/>
      <c r="L48" s="183"/>
      <c r="M48" s="320">
        <v>121</v>
      </c>
      <c r="N48" s="320"/>
      <c r="O48" s="320"/>
      <c r="P48" s="12">
        <v>10</v>
      </c>
      <c r="Q48" s="183"/>
      <c r="R48" s="183"/>
      <c r="S48" s="355">
        <v>116.23</v>
      </c>
      <c r="T48" s="320"/>
      <c r="U48" s="183"/>
      <c r="V48" s="247" t="s">
        <v>445</v>
      </c>
      <c r="W48" s="183"/>
      <c r="X48" s="183"/>
      <c r="Y48" s="12">
        <v>2</v>
      </c>
      <c r="Z48" s="183"/>
      <c r="AA48" s="183"/>
      <c r="AB48" s="247" t="s">
        <v>445</v>
      </c>
      <c r="AC48" s="183"/>
      <c r="AD48" s="183"/>
      <c r="AE48" s="12">
        <v>2</v>
      </c>
      <c r="AF48" s="183"/>
    </row>
    <row r="49" spans="2:32">
      <c r="B49" s="4">
        <f t="shared" si="1"/>
        <v>41551</v>
      </c>
      <c r="C49" s="4"/>
      <c r="D49" s="339" t="s">
        <v>18</v>
      </c>
      <c r="E49" s="339"/>
      <c r="F49" s="339"/>
      <c r="G49" s="15" t="s">
        <v>18</v>
      </c>
      <c r="H49" s="183"/>
      <c r="I49" s="183"/>
      <c r="J49" s="355"/>
      <c r="K49" s="320"/>
      <c r="L49" s="183"/>
      <c r="M49" s="339" t="s">
        <v>18</v>
      </c>
      <c r="N49" s="339"/>
      <c r="O49" s="339"/>
      <c r="P49" s="15" t="s">
        <v>18</v>
      </c>
      <c r="Q49" s="183"/>
      <c r="R49" s="183"/>
      <c r="S49" s="355"/>
      <c r="T49" s="320"/>
      <c r="U49" s="183"/>
      <c r="V49" s="247" t="s">
        <v>445</v>
      </c>
      <c r="W49" s="339"/>
      <c r="X49" s="339"/>
      <c r="Y49" s="15" t="s">
        <v>18</v>
      </c>
      <c r="Z49" s="183"/>
      <c r="AA49" s="183"/>
      <c r="AB49" s="247" t="s">
        <v>445</v>
      </c>
      <c r="AC49" s="339"/>
      <c r="AD49" s="339"/>
      <c r="AE49" s="15" t="s">
        <v>18</v>
      </c>
      <c r="AF49" s="183"/>
    </row>
    <row r="50" spans="2:32">
      <c r="B50" s="4">
        <f t="shared" si="1"/>
        <v>41558</v>
      </c>
      <c r="C50" s="4"/>
      <c r="D50" s="339" t="s">
        <v>18</v>
      </c>
      <c r="E50" s="339"/>
      <c r="F50" s="339"/>
      <c r="G50" s="15" t="s">
        <v>18</v>
      </c>
      <c r="H50" s="183"/>
      <c r="I50" s="183"/>
      <c r="J50" s="355"/>
      <c r="K50" s="320"/>
      <c r="L50" s="183"/>
      <c r="M50" s="339" t="s">
        <v>18</v>
      </c>
      <c r="N50" s="339"/>
      <c r="O50" s="339"/>
      <c r="P50" s="15" t="s">
        <v>18</v>
      </c>
      <c r="Q50" s="183"/>
      <c r="R50" s="183"/>
      <c r="S50" s="355"/>
      <c r="T50" s="320"/>
      <c r="U50" s="183"/>
      <c r="V50" s="247" t="s">
        <v>445</v>
      </c>
      <c r="W50" s="339"/>
      <c r="X50" s="339"/>
      <c r="Y50" s="15" t="s">
        <v>18</v>
      </c>
      <c r="Z50" s="183"/>
      <c r="AA50" s="183"/>
      <c r="AB50" s="247" t="s">
        <v>445</v>
      </c>
      <c r="AC50" s="339"/>
      <c r="AD50" s="339"/>
      <c r="AE50" s="15" t="s">
        <v>18</v>
      </c>
      <c r="AF50" s="183"/>
    </row>
    <row r="51" spans="2:32">
      <c r="B51" s="4">
        <f t="shared" si="1"/>
        <v>41565</v>
      </c>
      <c r="C51" s="4"/>
      <c r="D51" s="320">
        <v>114.45</v>
      </c>
      <c r="E51" s="320"/>
      <c r="F51" s="320"/>
      <c r="G51" s="12">
        <v>44</v>
      </c>
      <c r="H51" s="183"/>
      <c r="I51" s="183"/>
      <c r="J51" s="355"/>
      <c r="K51" s="320"/>
      <c r="L51" s="183"/>
      <c r="M51" s="320">
        <v>114.64</v>
      </c>
      <c r="N51" s="320"/>
      <c r="O51" s="320"/>
      <c r="P51" s="12">
        <v>42</v>
      </c>
      <c r="Q51" s="183"/>
      <c r="R51" s="183"/>
      <c r="S51" s="355"/>
      <c r="T51" s="320"/>
      <c r="U51" s="183"/>
      <c r="V51" s="247" t="s">
        <v>445</v>
      </c>
      <c r="W51" s="183"/>
      <c r="X51" s="183"/>
      <c r="Y51" s="12">
        <v>2</v>
      </c>
      <c r="Z51" s="183"/>
      <c r="AA51" s="183"/>
      <c r="AB51" s="247" t="s">
        <v>445</v>
      </c>
      <c r="AC51" s="183"/>
      <c r="AD51" s="183"/>
      <c r="AE51" s="12">
        <v>2</v>
      </c>
      <c r="AF51" s="183"/>
    </row>
    <row r="52" spans="2:32">
      <c r="B52" s="4">
        <f t="shared" si="1"/>
        <v>41572</v>
      </c>
      <c r="C52" s="4"/>
      <c r="D52" s="320">
        <v>119.91</v>
      </c>
      <c r="E52" s="320"/>
      <c r="F52" s="320"/>
      <c r="G52" s="12">
        <v>93.3</v>
      </c>
      <c r="H52" s="183"/>
      <c r="I52" s="183"/>
      <c r="J52" s="355">
        <v>120.21</v>
      </c>
      <c r="K52" s="320"/>
      <c r="L52" s="183"/>
      <c r="M52" s="320">
        <v>120.73</v>
      </c>
      <c r="N52" s="320"/>
      <c r="O52" s="320"/>
      <c r="P52" s="12">
        <v>62</v>
      </c>
      <c r="Q52" s="183"/>
      <c r="R52" s="183"/>
      <c r="S52" s="355">
        <v>120.67</v>
      </c>
      <c r="T52" s="320"/>
      <c r="U52" s="183"/>
      <c r="V52" s="247" t="s">
        <v>445</v>
      </c>
      <c r="W52" s="183"/>
      <c r="X52" s="183"/>
      <c r="Y52" s="12">
        <v>2</v>
      </c>
      <c r="Z52" s="183"/>
      <c r="AA52" s="183"/>
      <c r="AB52" s="247" t="s">
        <v>445</v>
      </c>
      <c r="AC52" s="183"/>
      <c r="AD52" s="183"/>
      <c r="AE52" s="12">
        <v>2</v>
      </c>
      <c r="AF52" s="183"/>
    </row>
    <row r="53" spans="2:32">
      <c r="B53" s="4">
        <f t="shared" si="1"/>
        <v>41579</v>
      </c>
      <c r="C53" s="4"/>
      <c r="D53" s="320">
        <v>126.06</v>
      </c>
      <c r="E53" s="320"/>
      <c r="F53" s="320"/>
      <c r="G53" s="12">
        <v>48</v>
      </c>
      <c r="H53" s="183"/>
      <c r="I53" s="183"/>
      <c r="J53" s="355"/>
      <c r="K53" s="320"/>
      <c r="L53" s="183"/>
      <c r="M53" s="320">
        <v>126.11</v>
      </c>
      <c r="N53" s="320"/>
      <c r="O53" s="320"/>
      <c r="P53" s="12">
        <v>46</v>
      </c>
      <c r="Q53" s="183"/>
      <c r="R53" s="183"/>
      <c r="S53" s="355"/>
      <c r="T53" s="320"/>
      <c r="U53" s="183"/>
      <c r="V53" s="247" t="s">
        <v>445</v>
      </c>
      <c r="W53" s="183"/>
      <c r="X53" s="183"/>
      <c r="Y53" s="12">
        <v>3</v>
      </c>
      <c r="Z53" s="183"/>
      <c r="AA53" s="183"/>
      <c r="AB53" s="247" t="s">
        <v>445</v>
      </c>
      <c r="AC53" s="183"/>
      <c r="AD53" s="183"/>
      <c r="AE53" s="12">
        <v>3</v>
      </c>
      <c r="AF53" s="183"/>
    </row>
    <row r="54" spans="2:32">
      <c r="B54" s="4">
        <f t="shared" si="1"/>
        <v>41586</v>
      </c>
      <c r="C54" s="4"/>
      <c r="D54" s="320">
        <v>126.82</v>
      </c>
      <c r="E54" s="320"/>
      <c r="F54" s="320"/>
      <c r="G54" s="12">
        <v>21292</v>
      </c>
      <c r="H54" s="183"/>
      <c r="I54" s="183"/>
      <c r="J54" s="355"/>
      <c r="K54" s="320"/>
      <c r="L54" s="183"/>
      <c r="M54" s="320">
        <v>130</v>
      </c>
      <c r="N54" s="320"/>
      <c r="O54" s="320"/>
      <c r="P54" s="12">
        <v>18942</v>
      </c>
      <c r="Q54" s="183"/>
      <c r="R54" s="183"/>
      <c r="S54" s="355"/>
      <c r="T54" s="320"/>
      <c r="U54" s="183"/>
      <c r="V54" s="247" t="s">
        <v>445</v>
      </c>
      <c r="W54" s="320"/>
      <c r="X54" s="320"/>
      <c r="Y54" s="12">
        <v>550</v>
      </c>
      <c r="Z54" s="183"/>
      <c r="AA54" s="183"/>
      <c r="AB54" s="247" t="s">
        <v>445</v>
      </c>
      <c r="AC54" s="320"/>
      <c r="AD54" s="320"/>
      <c r="AE54" s="12">
        <v>550</v>
      </c>
      <c r="AF54" s="183"/>
    </row>
    <row r="55" spans="2:32">
      <c r="B55" s="4">
        <f t="shared" si="1"/>
        <v>41593</v>
      </c>
      <c r="C55" s="4"/>
      <c r="D55" s="320">
        <v>127.68</v>
      </c>
      <c r="E55" s="320"/>
      <c r="F55" s="320"/>
      <c r="G55" s="12">
        <v>20018</v>
      </c>
      <c r="H55" s="183"/>
      <c r="I55" s="183"/>
      <c r="J55" s="355"/>
      <c r="K55" s="320"/>
      <c r="L55" s="183"/>
      <c r="M55" s="320">
        <v>127.61</v>
      </c>
      <c r="N55" s="320"/>
      <c r="O55" s="320"/>
      <c r="P55" s="12">
        <v>16023</v>
      </c>
      <c r="Q55" s="183"/>
      <c r="R55" s="183"/>
      <c r="S55" s="355"/>
      <c r="T55" s="320"/>
      <c r="U55" s="183"/>
      <c r="V55" s="247" t="s">
        <v>445</v>
      </c>
      <c r="W55" s="320"/>
      <c r="X55" s="320"/>
      <c r="Y55" s="12">
        <v>550</v>
      </c>
      <c r="Z55" s="183"/>
      <c r="AA55" s="183"/>
      <c r="AB55" s="247" t="s">
        <v>445</v>
      </c>
      <c r="AC55" s="320"/>
      <c r="AD55" s="320"/>
      <c r="AE55" s="12">
        <v>550</v>
      </c>
      <c r="AF55" s="183"/>
    </row>
    <row r="56" spans="2:32">
      <c r="B56" s="4">
        <f t="shared" si="1"/>
        <v>41600</v>
      </c>
      <c r="C56" s="4"/>
      <c r="D56" s="320">
        <v>121.67</v>
      </c>
      <c r="E56" s="320"/>
      <c r="F56" s="320"/>
      <c r="G56" s="12">
        <v>565</v>
      </c>
      <c r="H56" s="183"/>
      <c r="I56" s="183"/>
      <c r="J56" s="355"/>
      <c r="K56" s="320"/>
      <c r="L56" s="183"/>
      <c r="M56" s="339">
        <v>121.61</v>
      </c>
      <c r="N56" s="339"/>
      <c r="O56" s="339"/>
      <c r="P56" s="15">
        <v>558</v>
      </c>
      <c r="Q56" s="183"/>
      <c r="R56" s="183"/>
      <c r="S56" s="355"/>
      <c r="T56" s="320"/>
      <c r="U56" s="183"/>
      <c r="V56" s="247" t="s">
        <v>445</v>
      </c>
      <c r="W56" s="320"/>
      <c r="X56" s="320"/>
      <c r="Y56" s="15">
        <v>60</v>
      </c>
      <c r="Z56" s="183"/>
      <c r="AA56" s="183"/>
      <c r="AB56" s="247" t="s">
        <v>445</v>
      </c>
      <c r="AC56" s="320"/>
      <c r="AD56" s="320"/>
      <c r="AE56" s="15">
        <v>60</v>
      </c>
      <c r="AF56" s="183"/>
    </row>
    <row r="57" spans="2:32">
      <c r="B57" s="4">
        <f t="shared" si="1"/>
        <v>41607</v>
      </c>
      <c r="C57" s="4"/>
      <c r="D57" s="320">
        <v>126.41</v>
      </c>
      <c r="E57" s="320"/>
      <c r="F57" s="320"/>
      <c r="G57" s="12">
        <v>29.4</v>
      </c>
      <c r="H57" s="183"/>
      <c r="I57" s="183"/>
      <c r="J57" s="355">
        <v>127.16</v>
      </c>
      <c r="K57" s="320"/>
      <c r="L57" s="183"/>
      <c r="M57" s="320">
        <v>129</v>
      </c>
      <c r="N57" s="320"/>
      <c r="O57" s="320"/>
      <c r="P57" s="12">
        <v>2</v>
      </c>
      <c r="Q57" s="183"/>
      <c r="R57" s="183"/>
      <c r="S57" s="355">
        <v>128.79</v>
      </c>
      <c r="T57" s="320"/>
      <c r="U57" s="183"/>
      <c r="V57" s="247" t="s">
        <v>445</v>
      </c>
      <c r="W57" s="320"/>
      <c r="X57" s="320"/>
      <c r="Y57" s="454">
        <v>5</v>
      </c>
      <c r="Z57" s="183"/>
      <c r="AA57" s="183"/>
      <c r="AB57" s="247" t="s">
        <v>445</v>
      </c>
      <c r="AC57" s="320"/>
      <c r="AD57" s="320"/>
      <c r="AE57" s="454">
        <v>5</v>
      </c>
      <c r="AF57" s="183"/>
    </row>
    <row r="58" spans="2:32">
      <c r="B58" s="4">
        <f t="shared" si="1"/>
        <v>41614</v>
      </c>
      <c r="C58" s="4"/>
      <c r="D58" s="320">
        <v>125.49</v>
      </c>
      <c r="E58" s="320"/>
      <c r="F58" s="320"/>
      <c r="G58" s="12">
        <v>53</v>
      </c>
      <c r="H58" s="183"/>
      <c r="I58" s="183"/>
      <c r="J58" s="355"/>
      <c r="K58" s="320"/>
      <c r="L58" s="183"/>
      <c r="M58" s="320">
        <v>124.75</v>
      </c>
      <c r="N58" s="320"/>
      <c r="O58" s="320"/>
      <c r="P58" s="12">
        <v>48</v>
      </c>
      <c r="Q58" s="183"/>
      <c r="R58" s="183"/>
      <c r="S58" s="355"/>
      <c r="T58" s="320"/>
      <c r="U58" s="183"/>
      <c r="V58" s="247" t="s">
        <v>445</v>
      </c>
      <c r="W58" s="320"/>
      <c r="X58" s="320"/>
      <c r="Y58" s="12">
        <v>5</v>
      </c>
      <c r="Z58" s="183"/>
      <c r="AA58" s="183"/>
      <c r="AB58" s="247" t="s">
        <v>445</v>
      </c>
      <c r="AC58" s="320"/>
      <c r="AD58" s="320"/>
      <c r="AE58" s="12">
        <v>5</v>
      </c>
      <c r="AF58" s="183"/>
    </row>
    <row r="59" spans="2:32">
      <c r="B59" s="4">
        <f t="shared" si="1"/>
        <v>41621</v>
      </c>
      <c r="C59" s="4"/>
      <c r="D59" s="320">
        <v>124.54</v>
      </c>
      <c r="E59" s="320"/>
      <c r="F59" s="320"/>
      <c r="G59" s="12">
        <v>1111</v>
      </c>
      <c r="H59" s="183"/>
      <c r="I59" s="183"/>
      <c r="J59" s="355"/>
      <c r="K59" s="320"/>
      <c r="L59" s="183"/>
      <c r="M59" s="320">
        <v>123.94</v>
      </c>
      <c r="N59" s="320"/>
      <c r="O59" s="320"/>
      <c r="P59" s="12">
        <v>966</v>
      </c>
      <c r="Q59" s="183"/>
      <c r="R59" s="183"/>
      <c r="S59" s="355"/>
      <c r="T59" s="320"/>
      <c r="U59" s="183"/>
      <c r="V59" s="247" t="s">
        <v>445</v>
      </c>
      <c r="W59" s="320"/>
      <c r="X59" s="320"/>
      <c r="Y59" s="12">
        <v>40</v>
      </c>
      <c r="Z59" s="183"/>
      <c r="AA59" s="183"/>
      <c r="AB59" s="247" t="s">
        <v>445</v>
      </c>
      <c r="AC59" s="320"/>
      <c r="AD59" s="320"/>
      <c r="AE59" s="12">
        <v>40</v>
      </c>
      <c r="AF59" s="183"/>
    </row>
    <row r="60" spans="2:32">
      <c r="B60" s="4">
        <f t="shared" si="1"/>
        <v>41628</v>
      </c>
      <c r="C60" s="4"/>
      <c r="D60" s="320">
        <v>125.23</v>
      </c>
      <c r="E60" s="320"/>
      <c r="F60" s="320"/>
      <c r="G60" s="12">
        <v>152</v>
      </c>
      <c r="H60" s="183"/>
      <c r="I60" s="183"/>
      <c r="J60" s="355"/>
      <c r="K60" s="320"/>
      <c r="L60" s="183"/>
      <c r="M60" s="320">
        <v>124.24</v>
      </c>
      <c r="N60" s="320"/>
      <c r="O60" s="320"/>
      <c r="P60" s="12">
        <v>147</v>
      </c>
      <c r="Q60" s="183"/>
      <c r="R60" s="183"/>
      <c r="S60" s="355"/>
      <c r="T60" s="320"/>
      <c r="U60" s="183"/>
      <c r="V60" s="247" t="s">
        <v>445</v>
      </c>
      <c r="W60" s="320"/>
      <c r="X60" s="320"/>
      <c r="Y60" s="12">
        <v>30</v>
      </c>
      <c r="Z60" s="183"/>
      <c r="AA60" s="183"/>
      <c r="AB60" s="247" t="s">
        <v>445</v>
      </c>
      <c r="AC60" s="320"/>
      <c r="AD60" s="320"/>
      <c r="AE60" s="12">
        <v>30</v>
      </c>
      <c r="AF60" s="183"/>
    </row>
    <row r="61" spans="2:32">
      <c r="B61" s="4">
        <f t="shared" si="1"/>
        <v>41635</v>
      </c>
      <c r="C61" s="4"/>
      <c r="D61" s="320">
        <v>126.62</v>
      </c>
      <c r="E61" s="320"/>
      <c r="F61" s="320"/>
      <c r="G61" s="12">
        <v>37</v>
      </c>
      <c r="H61" s="183"/>
      <c r="I61" s="183"/>
      <c r="J61" s="355">
        <v>124.71</v>
      </c>
      <c r="K61" s="320"/>
      <c r="L61" s="183"/>
      <c r="M61" s="320">
        <v>124.03</v>
      </c>
      <c r="N61" s="320"/>
      <c r="O61" s="320"/>
      <c r="P61" s="12">
        <v>32</v>
      </c>
      <c r="Q61" s="183"/>
      <c r="R61" s="183"/>
      <c r="S61" s="355">
        <v>124.02</v>
      </c>
      <c r="T61" s="320"/>
      <c r="U61" s="183"/>
      <c r="V61" s="247" t="s">
        <v>445</v>
      </c>
      <c r="W61" s="320"/>
      <c r="X61" s="320"/>
      <c r="Y61" s="455">
        <v>5</v>
      </c>
      <c r="Z61" s="183"/>
      <c r="AA61" s="183"/>
      <c r="AB61" s="247" t="s">
        <v>445</v>
      </c>
      <c r="AC61" s="320"/>
      <c r="AD61" s="320"/>
      <c r="AE61" s="455">
        <v>5</v>
      </c>
      <c r="AF61" s="183"/>
    </row>
    <row r="62" spans="2:32" ht="2.25" customHeight="1">
      <c r="B62" s="4"/>
      <c r="C62" s="4"/>
      <c r="D62" s="320"/>
      <c r="E62" s="320"/>
      <c r="F62" s="320"/>
      <c r="G62" s="12"/>
      <c r="H62" s="183"/>
      <c r="I62" s="183"/>
      <c r="J62" s="355"/>
      <c r="K62" s="320"/>
      <c r="L62" s="183"/>
      <c r="M62" s="320"/>
      <c r="N62" s="320"/>
      <c r="O62" s="320"/>
      <c r="P62" s="12"/>
      <c r="Q62" s="183"/>
      <c r="R62" s="183"/>
      <c r="S62" s="355"/>
      <c r="T62" s="320"/>
      <c r="U62" s="183"/>
      <c r="V62" s="320"/>
      <c r="W62" s="320"/>
      <c r="X62" s="320"/>
      <c r="Y62" s="12"/>
      <c r="Z62" s="183"/>
      <c r="AA62" s="183"/>
      <c r="AB62" s="320"/>
      <c r="AC62" s="320"/>
      <c r="AD62" s="320"/>
      <c r="AE62" s="12"/>
      <c r="AF62" s="183"/>
    </row>
    <row r="63" spans="2:32" ht="12.75" customHeight="1">
      <c r="B63" s="176">
        <v>2013</v>
      </c>
      <c r="C63" s="335"/>
      <c r="D63" s="320">
        <f>SUMPRODUCT(D10:D61,G10:G61)/SUM(G10:G61)</f>
        <v>125.39448784375431</v>
      </c>
      <c r="E63" s="320"/>
      <c r="F63" s="320"/>
      <c r="G63" s="456">
        <f>SUM(G10:G61)</f>
        <v>48810.3</v>
      </c>
      <c r="H63" s="183"/>
      <c r="I63" s="183"/>
      <c r="J63" s="355"/>
      <c r="K63" s="320"/>
      <c r="L63" s="183"/>
      <c r="M63" s="320">
        <f>SUMPRODUCT(M10:M61,P10:P61)/SUM(P10:P61)</f>
        <v>127.27551343564046</v>
      </c>
      <c r="N63" s="320"/>
      <c r="O63" s="320"/>
      <c r="P63" s="456">
        <f>SUM(P10:P61)</f>
        <v>39912.5</v>
      </c>
      <c r="Q63" s="183"/>
      <c r="R63" s="183"/>
      <c r="S63" s="355"/>
      <c r="T63" s="320"/>
      <c r="U63" s="183"/>
      <c r="V63" s="320"/>
      <c r="W63" s="320"/>
      <c r="X63" s="320"/>
      <c r="Y63" s="12">
        <f>SUM(Y10:Y61)</f>
        <v>1701.5</v>
      </c>
      <c r="Z63" s="183"/>
      <c r="AA63" s="183"/>
      <c r="AB63" s="320"/>
      <c r="AC63" s="320"/>
      <c r="AD63" s="320"/>
      <c r="AE63" s="12">
        <f>SUM(AE10:AE61)</f>
        <v>1701.5</v>
      </c>
      <c r="AF63" s="183"/>
    </row>
    <row r="64" spans="2:32" ht="12.75" customHeight="1">
      <c r="B64" s="176">
        <v>2012</v>
      </c>
      <c r="C64" s="335"/>
      <c r="D64" s="320">
        <v>129.74530954079162</v>
      </c>
      <c r="E64" s="320"/>
      <c r="F64" s="320"/>
      <c r="G64" s="12">
        <v>56782.5</v>
      </c>
      <c r="H64" s="183"/>
      <c r="I64" s="183"/>
      <c r="J64" s="355"/>
      <c r="K64" s="320"/>
      <c r="L64" s="183"/>
      <c r="M64" s="320">
        <v>130.55303358962243</v>
      </c>
      <c r="N64" s="320"/>
      <c r="O64" s="320"/>
      <c r="P64" s="15">
        <v>46562</v>
      </c>
      <c r="Q64" s="183"/>
      <c r="R64" s="183"/>
      <c r="S64" s="355"/>
      <c r="T64" s="320"/>
      <c r="U64" s="183"/>
      <c r="V64" s="453"/>
      <c r="W64" s="320"/>
      <c r="X64" s="320"/>
      <c r="Y64" s="12">
        <v>2404.5</v>
      </c>
      <c r="Z64" s="183"/>
      <c r="AA64" s="183"/>
      <c r="AB64" s="453"/>
      <c r="AC64" s="320"/>
      <c r="AD64" s="320"/>
      <c r="AE64" s="12">
        <v>2404.5</v>
      </c>
      <c r="AF64" s="183"/>
    </row>
    <row r="65" spans="2:32" ht="2.25" customHeight="1">
      <c r="B65" s="176"/>
      <c r="C65" s="5"/>
      <c r="D65" s="179"/>
      <c r="E65" s="179"/>
      <c r="F65" s="179"/>
      <c r="H65" s="181"/>
      <c r="I65" s="181"/>
      <c r="J65" s="179"/>
      <c r="K65" s="179"/>
      <c r="L65" s="181"/>
      <c r="M65" s="179"/>
      <c r="N65" s="179"/>
      <c r="O65" s="179"/>
      <c r="Q65" s="181"/>
      <c r="R65" s="181"/>
      <c r="S65" s="179"/>
      <c r="T65" s="179"/>
      <c r="U65" s="181"/>
      <c r="V65" s="179"/>
      <c r="W65" s="179"/>
      <c r="X65" s="179"/>
      <c r="Z65" s="181"/>
      <c r="AA65" s="181"/>
      <c r="AB65" s="179"/>
      <c r="AC65" s="179"/>
      <c r="AD65" s="179"/>
      <c r="AF65" s="181"/>
    </row>
    <row r="66" spans="2:32" ht="10.5" customHeight="1">
      <c r="B66" s="6" t="s">
        <v>446</v>
      </c>
      <c r="J66" s="183"/>
      <c r="K66" s="183"/>
      <c r="S66" s="183"/>
      <c r="T66" s="183"/>
    </row>
    <row r="67" spans="2:32" ht="10.5" customHeight="1">
      <c r="B67" s="6" t="s">
        <v>220</v>
      </c>
      <c r="J67" s="183"/>
      <c r="K67" s="183"/>
      <c r="S67" s="183"/>
      <c r="T67" s="183"/>
    </row>
    <row r="68" spans="2:32">
      <c r="B68" s="6" t="s">
        <v>72</v>
      </c>
      <c r="J68" s="183"/>
      <c r="K68" s="183"/>
      <c r="S68" s="183"/>
      <c r="T68" s="183"/>
    </row>
    <row r="69" spans="2:32">
      <c r="J69" s="183"/>
      <c r="K69" s="183"/>
      <c r="S69" s="183"/>
      <c r="T69" s="183"/>
    </row>
    <row r="70" spans="2:32">
      <c r="J70" s="183"/>
      <c r="K70" s="183"/>
      <c r="S70" s="183"/>
      <c r="T70" s="183"/>
    </row>
    <row r="71" spans="2:32">
      <c r="J71" s="183"/>
      <c r="K71" s="183"/>
      <c r="S71" s="183"/>
      <c r="T71" s="183"/>
    </row>
  </sheetData>
  <mergeCells count="16">
    <mergeCell ref="V8:W8"/>
    <mergeCell ref="Y8:Z8"/>
    <mergeCell ref="AB8:AC8"/>
    <mergeCell ref="AE8:AF8"/>
    <mergeCell ref="D8:E8"/>
    <mergeCell ref="G8:H8"/>
    <mergeCell ref="J8:K8"/>
    <mergeCell ref="M8:N8"/>
    <mergeCell ref="P8:Q8"/>
    <mergeCell ref="S8:T8"/>
    <mergeCell ref="D6:T6"/>
    <mergeCell ref="V6:AF6"/>
    <mergeCell ref="D7:K7"/>
    <mergeCell ref="M7:T7"/>
    <mergeCell ref="V7:Z7"/>
    <mergeCell ref="AB7:AF7"/>
  </mergeCells>
  <pageMargins left="0.24" right="0.24" top="0.17" bottom="0.17" header="0.17" footer="0.17"/>
  <pageSetup orientation="portrait" r:id="rId1"/>
  <headerFooter>
    <oddFooter>&amp;C&amp;"Arial,Regular"&amp;9 73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0"/>
  <sheetViews>
    <sheetView zoomScaleNormal="100" zoomScaleSheetLayoutView="100" workbookViewId="0">
      <selection activeCell="J54" sqref="J54"/>
    </sheetView>
  </sheetViews>
  <sheetFormatPr defaultColWidth="9" defaultRowHeight="12"/>
  <cols>
    <col min="1" max="1" width="9" style="2"/>
    <col min="2" max="2" width="7.5" style="2" customWidth="1"/>
    <col min="3" max="3" width="2.25" style="2" customWidth="1"/>
    <col min="4" max="4" width="8.625" style="2" customWidth="1"/>
    <col min="5" max="5" width="3.875" style="2" customWidth="1"/>
    <col min="6" max="6" width="2.875" style="2" customWidth="1"/>
    <col min="7" max="7" width="8.25" style="2" customWidth="1"/>
    <col min="8" max="8" width="3.375" style="2" customWidth="1"/>
    <col min="9" max="9" width="2.875" style="2" customWidth="1"/>
    <col min="10" max="10" width="7.875" style="2" customWidth="1"/>
    <col min="11" max="11" width="0.875" style="2" customWidth="1"/>
    <col min="12" max="12" width="2.875" style="2" customWidth="1"/>
    <col min="13" max="13" width="8.625" style="2" customWidth="1"/>
    <col min="14" max="14" width="3.875" style="2" customWidth="1"/>
    <col min="15" max="15" width="2.875" style="2" customWidth="1"/>
    <col min="16" max="16" width="8.25" style="2" customWidth="1"/>
    <col min="17" max="17" width="3.375" style="2" customWidth="1"/>
    <col min="18" max="18" width="2.875" style="2" customWidth="1"/>
    <col min="19" max="19" width="7.875" style="2" customWidth="1"/>
    <col min="20" max="20" width="0.875" style="2" customWidth="1"/>
    <col min="21" max="16384" width="9" style="2"/>
  </cols>
  <sheetData>
    <row r="2" spans="2:22">
      <c r="D2" s="2" t="s">
        <v>447</v>
      </c>
    </row>
    <row r="3" spans="2:22">
      <c r="D3" s="2" t="s">
        <v>448</v>
      </c>
    </row>
    <row r="4" spans="2:22">
      <c r="D4" s="2" t="s">
        <v>449</v>
      </c>
    </row>
    <row r="5" spans="2:22" ht="6" customHeight="1"/>
    <row r="6" spans="2:22" ht="12.75" customHeight="1">
      <c r="D6" s="161" t="s">
        <v>442</v>
      </c>
      <c r="E6" s="161"/>
      <c r="F6" s="161"/>
      <c r="G6" s="161"/>
      <c r="H6" s="161"/>
      <c r="I6" s="161"/>
      <c r="J6" s="161"/>
      <c r="K6" s="161"/>
      <c r="L6" s="162"/>
      <c r="M6" s="161" t="s">
        <v>443</v>
      </c>
      <c r="N6" s="161"/>
      <c r="O6" s="161"/>
      <c r="P6" s="161"/>
      <c r="Q6" s="161"/>
      <c r="R6" s="161"/>
      <c r="S6" s="161"/>
      <c r="T6" s="161"/>
      <c r="U6" s="162"/>
      <c r="V6" s="162"/>
    </row>
    <row r="7" spans="2:22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215</v>
      </c>
      <c r="N7" s="11"/>
      <c r="O7" s="162"/>
      <c r="P7" s="11" t="s">
        <v>289</v>
      </c>
      <c r="Q7" s="11"/>
      <c r="R7" s="162"/>
      <c r="S7" s="164" t="s">
        <v>217</v>
      </c>
      <c r="T7" s="164"/>
    </row>
    <row r="8" spans="2:22" ht="2.25" customHeight="1">
      <c r="E8" s="3"/>
      <c r="F8" s="3"/>
      <c r="G8" s="3"/>
      <c r="H8" s="3"/>
      <c r="I8" s="3"/>
      <c r="J8" s="355">
        <v>103.73</v>
      </c>
      <c r="K8" s="3"/>
      <c r="L8" s="3"/>
      <c r="N8" s="3"/>
      <c r="O8" s="3"/>
      <c r="P8" s="3"/>
      <c r="Q8" s="3"/>
      <c r="R8" s="3"/>
      <c r="S8" s="3"/>
      <c r="T8" s="3"/>
    </row>
    <row r="9" spans="2:22">
      <c r="B9" s="4">
        <v>41278</v>
      </c>
      <c r="C9" s="4"/>
      <c r="D9" s="320">
        <v>97</v>
      </c>
      <c r="E9" s="320"/>
      <c r="F9" s="320"/>
      <c r="G9" s="7" t="s">
        <v>31</v>
      </c>
      <c r="H9" s="183"/>
      <c r="I9" s="183"/>
      <c r="J9" s="355"/>
      <c r="K9" s="3"/>
      <c r="L9" s="183"/>
      <c r="M9" s="320">
        <v>99.5</v>
      </c>
      <c r="N9" s="320"/>
      <c r="O9" s="320"/>
      <c r="P9" s="1">
        <v>18</v>
      </c>
      <c r="Q9" s="183"/>
      <c r="R9" s="183"/>
      <c r="S9" s="355"/>
      <c r="T9" s="3"/>
    </row>
    <row r="10" spans="2:22" ht="12.75" customHeight="1">
      <c r="B10" s="4">
        <f t="shared" ref="B10:B16" si="0">B9+7</f>
        <v>41285</v>
      </c>
      <c r="C10" s="4"/>
      <c r="D10" s="320">
        <v>95.23</v>
      </c>
      <c r="E10" s="320"/>
      <c r="F10" s="320"/>
      <c r="G10" s="1">
        <v>7021</v>
      </c>
      <c r="H10" s="183"/>
      <c r="I10" s="183"/>
      <c r="J10" s="355"/>
      <c r="K10" s="3"/>
      <c r="L10" s="183"/>
      <c r="M10" s="320">
        <v>95.22</v>
      </c>
      <c r="N10" s="320"/>
      <c r="O10" s="320"/>
      <c r="P10" s="1">
        <v>7018</v>
      </c>
      <c r="Q10" s="183"/>
      <c r="R10" s="183"/>
      <c r="S10" s="355"/>
      <c r="T10" s="3"/>
    </row>
    <row r="11" spans="2:22">
      <c r="B11" s="4">
        <f t="shared" si="0"/>
        <v>41292</v>
      </c>
      <c r="C11" s="4"/>
      <c r="D11" s="320">
        <v>98</v>
      </c>
      <c r="E11" s="320"/>
      <c r="F11" s="320"/>
      <c r="G11" s="1">
        <v>40</v>
      </c>
      <c r="H11" s="183"/>
      <c r="I11" s="183"/>
      <c r="J11" s="355"/>
      <c r="K11" s="3"/>
      <c r="L11" s="183"/>
      <c r="M11" s="320">
        <v>95.5</v>
      </c>
      <c r="N11" s="320"/>
      <c r="O11" s="320"/>
      <c r="P11" s="1">
        <v>10</v>
      </c>
      <c r="Q11" s="183"/>
      <c r="R11" s="183"/>
      <c r="S11" s="355"/>
      <c r="T11" s="3"/>
    </row>
    <row r="12" spans="2:22">
      <c r="B12" s="4">
        <f t="shared" si="0"/>
        <v>41299</v>
      </c>
      <c r="C12" s="4"/>
      <c r="D12" s="320">
        <v>95.5</v>
      </c>
      <c r="E12" s="320"/>
      <c r="F12" s="320"/>
      <c r="G12" s="7" t="s">
        <v>31</v>
      </c>
      <c r="H12" s="183"/>
      <c r="I12" s="183"/>
      <c r="J12" s="251"/>
      <c r="K12" s="3"/>
      <c r="L12" s="183"/>
      <c r="M12" s="320">
        <v>95.5</v>
      </c>
      <c r="N12" s="320"/>
      <c r="O12" s="320"/>
      <c r="P12" s="7" t="s">
        <v>31</v>
      </c>
      <c r="Q12" s="183"/>
      <c r="R12" s="183"/>
      <c r="S12" s="251"/>
      <c r="T12" s="3"/>
    </row>
    <row r="13" spans="2:22">
      <c r="B13" s="4">
        <f t="shared" si="0"/>
        <v>41306</v>
      </c>
      <c r="C13" s="4"/>
      <c r="D13" s="320">
        <v>98</v>
      </c>
      <c r="E13" s="320"/>
      <c r="F13" s="320"/>
      <c r="G13" s="1">
        <v>120</v>
      </c>
      <c r="H13" s="183"/>
      <c r="I13" s="183"/>
      <c r="J13" s="355">
        <v>96.27</v>
      </c>
      <c r="K13" s="3"/>
      <c r="L13" s="183"/>
      <c r="M13" s="320">
        <v>94.72</v>
      </c>
      <c r="N13" s="320"/>
      <c r="O13" s="320"/>
      <c r="P13" s="1">
        <v>947</v>
      </c>
      <c r="Q13" s="183"/>
      <c r="R13" s="183"/>
      <c r="S13" s="355">
        <v>96.27</v>
      </c>
      <c r="T13" s="3"/>
    </row>
    <row r="14" spans="2:22">
      <c r="B14" s="4">
        <f t="shared" si="0"/>
        <v>41313</v>
      </c>
      <c r="C14" s="4"/>
      <c r="D14" s="320">
        <v>95</v>
      </c>
      <c r="E14" s="320"/>
      <c r="F14" s="320"/>
      <c r="G14" s="7" t="s">
        <v>31</v>
      </c>
      <c r="H14" s="183"/>
      <c r="I14" s="183"/>
      <c r="J14" s="355"/>
      <c r="K14" s="320"/>
      <c r="L14" s="183"/>
      <c r="M14" s="320">
        <v>95</v>
      </c>
      <c r="N14" s="320"/>
      <c r="O14" s="320"/>
      <c r="P14" s="7" t="s">
        <v>31</v>
      </c>
      <c r="Q14" s="183"/>
      <c r="R14" s="183"/>
      <c r="S14" s="355"/>
      <c r="T14" s="320"/>
    </row>
    <row r="15" spans="2:22">
      <c r="B15" s="4">
        <f t="shared" si="0"/>
        <v>41320</v>
      </c>
      <c r="C15" s="4"/>
      <c r="D15" s="320">
        <v>95</v>
      </c>
      <c r="E15" s="320"/>
      <c r="F15" s="320"/>
      <c r="G15" s="7" t="s">
        <v>31</v>
      </c>
      <c r="H15" s="183"/>
      <c r="I15" s="183"/>
      <c r="J15" s="355"/>
      <c r="K15" s="320"/>
      <c r="L15" s="183"/>
      <c r="M15" s="320">
        <v>96.29</v>
      </c>
      <c r="N15" s="320"/>
      <c r="O15" s="320"/>
      <c r="P15" s="457">
        <v>19</v>
      </c>
      <c r="Q15" s="183"/>
      <c r="R15" s="183"/>
      <c r="S15" s="355"/>
      <c r="T15" s="320"/>
    </row>
    <row r="16" spans="2:22">
      <c r="B16" s="4">
        <f t="shared" si="0"/>
        <v>41327</v>
      </c>
      <c r="C16" s="4"/>
      <c r="D16" s="320">
        <v>92.65</v>
      </c>
      <c r="E16" s="320"/>
      <c r="F16" s="320"/>
      <c r="G16" s="1">
        <v>205</v>
      </c>
      <c r="H16" s="183"/>
      <c r="I16" s="183"/>
      <c r="J16" s="355">
        <v>95</v>
      </c>
      <c r="K16" s="320"/>
      <c r="L16" s="183"/>
      <c r="M16" s="320">
        <v>92.75</v>
      </c>
      <c r="N16" s="320"/>
      <c r="O16" s="320"/>
      <c r="P16" s="1">
        <v>209</v>
      </c>
      <c r="Q16" s="183"/>
      <c r="R16" s="183"/>
      <c r="S16" s="355">
        <v>95.3</v>
      </c>
      <c r="T16" s="320"/>
    </row>
    <row r="17" spans="2:20">
      <c r="B17" s="4">
        <f>B16+7</f>
        <v>41334</v>
      </c>
      <c r="C17" s="4"/>
      <c r="D17" s="320">
        <v>94.5</v>
      </c>
      <c r="E17" s="320"/>
      <c r="F17" s="320"/>
      <c r="G17" s="1">
        <v>10</v>
      </c>
      <c r="H17" s="183"/>
      <c r="I17" s="183"/>
      <c r="J17" s="355"/>
      <c r="K17" s="320"/>
      <c r="L17" s="183"/>
      <c r="M17" s="320">
        <v>95.91</v>
      </c>
      <c r="N17" s="320"/>
      <c r="O17" s="320"/>
      <c r="P17" s="457">
        <v>34</v>
      </c>
      <c r="Q17" s="183"/>
      <c r="R17" s="183"/>
      <c r="S17" s="355"/>
      <c r="T17" s="320"/>
    </row>
    <row r="18" spans="2:20">
      <c r="B18" s="4">
        <f t="shared" ref="B18:B60" si="1">B17+7</f>
        <v>41341</v>
      </c>
      <c r="C18" s="4"/>
      <c r="D18" s="320">
        <v>96.31</v>
      </c>
      <c r="E18" s="320"/>
      <c r="F18" s="320"/>
      <c r="G18" s="1">
        <v>13</v>
      </c>
      <c r="H18" s="183"/>
      <c r="I18" s="183"/>
      <c r="J18" s="355"/>
      <c r="K18" s="320"/>
      <c r="L18" s="183"/>
      <c r="M18" s="320">
        <v>98.14</v>
      </c>
      <c r="N18" s="320"/>
      <c r="O18" s="320"/>
      <c r="P18" s="1">
        <v>141</v>
      </c>
      <c r="Q18" s="183"/>
      <c r="R18" s="183"/>
      <c r="S18" s="355"/>
      <c r="T18" s="320"/>
    </row>
    <row r="19" spans="2:20" ht="12.75" customHeight="1">
      <c r="B19" s="4">
        <f t="shared" si="1"/>
        <v>41348</v>
      </c>
      <c r="C19" s="4"/>
      <c r="D19" s="320">
        <v>95.5</v>
      </c>
      <c r="E19" s="320"/>
      <c r="F19" s="320"/>
      <c r="G19" s="457">
        <v>30</v>
      </c>
      <c r="H19" s="183"/>
      <c r="I19" s="183"/>
      <c r="J19" s="355"/>
      <c r="K19" s="320"/>
      <c r="L19" s="183"/>
      <c r="M19" s="320">
        <v>95.71</v>
      </c>
      <c r="N19" s="320"/>
      <c r="O19" s="320"/>
      <c r="P19" s="457">
        <v>60</v>
      </c>
      <c r="Q19" s="183"/>
      <c r="R19" s="183"/>
      <c r="S19" s="355"/>
      <c r="T19" s="320"/>
    </row>
    <row r="20" spans="2:20">
      <c r="B20" s="4">
        <f t="shared" si="1"/>
        <v>41355</v>
      </c>
      <c r="C20" s="4"/>
      <c r="D20" s="320">
        <v>95.5</v>
      </c>
      <c r="E20" s="320"/>
      <c r="F20" s="320"/>
      <c r="G20" s="1">
        <v>20</v>
      </c>
      <c r="H20" s="183"/>
      <c r="I20" s="183"/>
      <c r="J20" s="355"/>
      <c r="K20" s="320"/>
      <c r="L20" s="183"/>
      <c r="M20" s="320">
        <v>94.5</v>
      </c>
      <c r="N20" s="320"/>
      <c r="O20" s="320"/>
      <c r="P20" s="457">
        <v>10</v>
      </c>
      <c r="Q20" s="183"/>
      <c r="R20" s="183"/>
      <c r="S20" s="355"/>
      <c r="T20" s="320"/>
    </row>
    <row r="21" spans="2:20">
      <c r="B21" s="4">
        <f t="shared" si="1"/>
        <v>41362</v>
      </c>
      <c r="C21" s="4"/>
      <c r="D21" s="320">
        <v>97.5</v>
      </c>
      <c r="E21" s="320"/>
      <c r="F21" s="320"/>
      <c r="G21" s="457">
        <v>240</v>
      </c>
      <c r="H21" s="183"/>
      <c r="I21" s="183"/>
      <c r="J21" s="355">
        <v>96.58</v>
      </c>
      <c r="K21" s="320"/>
      <c r="L21" s="183"/>
      <c r="M21" s="320">
        <v>98.16</v>
      </c>
      <c r="N21" s="320"/>
      <c r="O21" s="320"/>
      <c r="P21" s="1">
        <v>185</v>
      </c>
      <c r="Q21" s="183"/>
      <c r="R21" s="183"/>
      <c r="S21" s="355">
        <v>96.53</v>
      </c>
      <c r="T21" s="320"/>
    </row>
    <row r="22" spans="2:20">
      <c r="B22" s="4">
        <f t="shared" si="1"/>
        <v>41369</v>
      </c>
      <c r="C22" s="4"/>
      <c r="D22" s="183">
        <v>97</v>
      </c>
      <c r="E22" s="183"/>
      <c r="F22" s="183"/>
      <c r="G22" s="7" t="s">
        <v>31</v>
      </c>
      <c r="H22" s="183"/>
      <c r="I22" s="183"/>
      <c r="J22" s="355"/>
      <c r="K22" s="183"/>
      <c r="L22" s="183"/>
      <c r="M22" s="183">
        <v>95.92</v>
      </c>
      <c r="N22" s="183"/>
      <c r="O22" s="183"/>
      <c r="P22" s="1">
        <v>24</v>
      </c>
      <c r="Q22" s="183"/>
      <c r="R22" s="183"/>
      <c r="S22" s="355"/>
      <c r="T22" s="320"/>
    </row>
    <row r="23" spans="2:20">
      <c r="B23" s="4">
        <f t="shared" si="1"/>
        <v>41376</v>
      </c>
      <c r="C23" s="4"/>
      <c r="D23" s="183">
        <v>100.47</v>
      </c>
      <c r="E23" s="183"/>
      <c r="F23" s="183"/>
      <c r="G23" s="7">
        <v>1170</v>
      </c>
      <c r="H23" s="183"/>
      <c r="I23" s="183"/>
      <c r="J23" s="355"/>
      <c r="K23" s="183"/>
      <c r="L23" s="183"/>
      <c r="M23" s="183">
        <v>100.35</v>
      </c>
      <c r="N23" s="183"/>
      <c r="O23" s="183"/>
      <c r="P23" s="1">
        <v>831</v>
      </c>
      <c r="Q23" s="183"/>
      <c r="R23" s="183"/>
      <c r="S23" s="355"/>
      <c r="T23" s="320"/>
    </row>
    <row r="24" spans="2:20">
      <c r="B24" s="4">
        <f t="shared" si="1"/>
        <v>41383</v>
      </c>
      <c r="C24" s="4"/>
      <c r="D24" s="320">
        <v>94.64</v>
      </c>
      <c r="E24" s="320"/>
      <c r="F24" s="320"/>
      <c r="G24" s="457">
        <v>222</v>
      </c>
      <c r="H24" s="183"/>
      <c r="I24" s="183"/>
      <c r="J24" s="355"/>
      <c r="K24" s="320"/>
      <c r="L24" s="183"/>
      <c r="M24" s="320">
        <v>97.5</v>
      </c>
      <c r="N24" s="320"/>
      <c r="O24" s="320"/>
      <c r="P24" s="1">
        <v>10</v>
      </c>
      <c r="Q24" s="183"/>
      <c r="R24" s="183"/>
      <c r="S24" s="355"/>
      <c r="T24" s="320"/>
    </row>
    <row r="25" spans="2:20">
      <c r="B25" s="4">
        <f t="shared" si="1"/>
        <v>41390</v>
      </c>
      <c r="C25" s="4"/>
      <c r="D25" s="320">
        <v>98.48</v>
      </c>
      <c r="E25" s="320"/>
      <c r="F25" s="320"/>
      <c r="G25" s="1">
        <v>2546</v>
      </c>
      <c r="H25" s="183"/>
      <c r="I25" s="183"/>
      <c r="J25" s="355">
        <v>97.3</v>
      </c>
      <c r="K25" s="320"/>
      <c r="L25" s="183"/>
      <c r="M25" s="320">
        <v>98.49</v>
      </c>
      <c r="N25" s="320"/>
      <c r="O25" s="320"/>
      <c r="P25" s="1">
        <v>1124</v>
      </c>
      <c r="Q25" s="183"/>
      <c r="R25" s="183"/>
      <c r="S25" s="355">
        <v>96.45</v>
      </c>
      <c r="T25" s="320"/>
    </row>
    <row r="26" spans="2:20">
      <c r="B26" s="4">
        <f t="shared" si="1"/>
        <v>41397</v>
      </c>
      <c r="C26" s="4"/>
      <c r="D26" s="320">
        <v>96.46</v>
      </c>
      <c r="E26" s="320"/>
      <c r="F26" s="320"/>
      <c r="G26" s="457">
        <v>127</v>
      </c>
      <c r="H26" s="183"/>
      <c r="I26" s="183"/>
      <c r="J26" s="355"/>
      <c r="K26" s="320"/>
      <c r="L26" s="183"/>
      <c r="M26" s="320">
        <v>96.56</v>
      </c>
      <c r="N26" s="320"/>
      <c r="O26" s="320"/>
      <c r="P26" s="1">
        <v>90</v>
      </c>
      <c r="Q26" s="183"/>
      <c r="R26" s="183"/>
      <c r="S26" s="355"/>
      <c r="T26" s="320"/>
    </row>
    <row r="27" spans="2:20">
      <c r="B27" s="4">
        <f t="shared" si="1"/>
        <v>41404</v>
      </c>
      <c r="C27" s="4"/>
      <c r="D27" s="320">
        <v>97.81</v>
      </c>
      <c r="E27" s="320"/>
      <c r="F27" s="320"/>
      <c r="G27" s="457">
        <v>210</v>
      </c>
      <c r="H27" s="183"/>
      <c r="I27" s="183"/>
      <c r="J27" s="355"/>
      <c r="K27" s="320"/>
      <c r="L27" s="183"/>
      <c r="M27" s="320">
        <v>98</v>
      </c>
      <c r="N27" s="320"/>
      <c r="O27" s="320"/>
      <c r="P27" s="1">
        <v>156</v>
      </c>
      <c r="Q27" s="183"/>
      <c r="R27" s="183"/>
      <c r="S27" s="355"/>
      <c r="T27" s="320"/>
    </row>
    <row r="28" spans="2:20">
      <c r="B28" s="4">
        <f t="shared" si="1"/>
        <v>41411</v>
      </c>
      <c r="C28" s="4"/>
      <c r="D28" s="320">
        <v>97.43</v>
      </c>
      <c r="E28" s="320"/>
      <c r="F28" s="320"/>
      <c r="G28" s="457">
        <v>63</v>
      </c>
      <c r="H28" s="183"/>
      <c r="I28" s="183"/>
      <c r="J28" s="355"/>
      <c r="K28" s="320"/>
      <c r="L28" s="183"/>
      <c r="M28" s="320">
        <v>97.53</v>
      </c>
      <c r="N28" s="320"/>
      <c r="O28" s="320"/>
      <c r="P28" s="7">
        <v>17</v>
      </c>
      <c r="Q28" s="183"/>
      <c r="R28" s="183"/>
      <c r="S28" s="355"/>
      <c r="T28" s="320"/>
    </row>
    <row r="29" spans="2:20">
      <c r="B29" s="4">
        <f t="shared" si="1"/>
        <v>41418</v>
      </c>
      <c r="C29" s="4"/>
      <c r="D29" s="320">
        <v>97.2</v>
      </c>
      <c r="E29" s="320"/>
      <c r="F29" s="320"/>
      <c r="G29" s="1">
        <v>200</v>
      </c>
      <c r="H29" s="183"/>
      <c r="I29" s="183"/>
      <c r="J29" s="355"/>
      <c r="K29" s="320"/>
      <c r="L29" s="183"/>
      <c r="M29" s="320">
        <v>96.27</v>
      </c>
      <c r="N29" s="320"/>
      <c r="O29" s="320"/>
      <c r="P29" s="7">
        <v>44</v>
      </c>
      <c r="Q29" s="183"/>
      <c r="R29" s="183"/>
      <c r="S29" s="355"/>
      <c r="T29" s="320"/>
    </row>
    <row r="30" spans="2:20">
      <c r="B30" s="4">
        <f t="shared" si="1"/>
        <v>41425</v>
      </c>
      <c r="C30" s="4"/>
      <c r="D30" s="320">
        <v>97.76</v>
      </c>
      <c r="E30" s="320"/>
      <c r="F30" s="320"/>
      <c r="G30" s="7">
        <v>19</v>
      </c>
      <c r="H30" s="183"/>
      <c r="I30" s="183"/>
      <c r="J30" s="355">
        <v>97.59</v>
      </c>
      <c r="K30" s="320"/>
      <c r="L30" s="183"/>
      <c r="M30" s="320">
        <v>96.59</v>
      </c>
      <c r="N30" s="320"/>
      <c r="O30" s="320"/>
      <c r="P30" s="7">
        <v>11</v>
      </c>
      <c r="Q30" s="183"/>
      <c r="R30" s="183"/>
      <c r="S30" s="355">
        <v>96.88</v>
      </c>
      <c r="T30" s="320"/>
    </row>
    <row r="31" spans="2:20">
      <c r="B31" s="4">
        <f t="shared" si="1"/>
        <v>41432</v>
      </c>
      <c r="C31" s="4"/>
      <c r="D31" s="320">
        <v>98</v>
      </c>
      <c r="E31" s="320"/>
      <c r="F31" s="320"/>
      <c r="G31" s="7" t="s">
        <v>31</v>
      </c>
      <c r="H31" s="183"/>
      <c r="I31" s="183"/>
      <c r="J31" s="355"/>
      <c r="K31" s="320"/>
      <c r="L31" s="183"/>
      <c r="M31" s="320">
        <v>99.8</v>
      </c>
      <c r="N31" s="320"/>
      <c r="O31" s="320"/>
      <c r="P31" s="7">
        <v>10</v>
      </c>
      <c r="Q31" s="183"/>
      <c r="R31" s="183"/>
      <c r="S31" s="355"/>
      <c r="T31" s="320"/>
    </row>
    <row r="32" spans="2:20">
      <c r="B32" s="4">
        <f t="shared" si="1"/>
        <v>41439</v>
      </c>
      <c r="C32" s="4"/>
      <c r="D32" s="320">
        <v>98.06</v>
      </c>
      <c r="E32" s="320"/>
      <c r="F32" s="320"/>
      <c r="G32" s="1">
        <v>310</v>
      </c>
      <c r="H32" s="183"/>
      <c r="I32" s="183"/>
      <c r="J32" s="355"/>
      <c r="K32" s="320"/>
      <c r="L32" s="183"/>
      <c r="M32" s="320">
        <v>98.35</v>
      </c>
      <c r="N32" s="320"/>
      <c r="O32" s="320"/>
      <c r="P32" s="457">
        <v>100</v>
      </c>
      <c r="Q32" s="183"/>
      <c r="R32" s="183"/>
      <c r="S32" s="355"/>
      <c r="T32" s="320"/>
    </row>
    <row r="33" spans="2:20">
      <c r="B33" s="4">
        <f t="shared" si="1"/>
        <v>41446</v>
      </c>
      <c r="C33" s="4"/>
      <c r="D33" s="320">
        <v>98.5</v>
      </c>
      <c r="E33" s="320"/>
      <c r="F33" s="320"/>
      <c r="G33" s="7" t="s">
        <v>31</v>
      </c>
      <c r="H33" s="183"/>
      <c r="I33" s="183"/>
      <c r="J33" s="355"/>
      <c r="K33" s="320"/>
      <c r="L33" s="183"/>
      <c r="M33" s="320">
        <v>96.5</v>
      </c>
      <c r="N33" s="320"/>
      <c r="O33" s="320"/>
      <c r="P33" s="7" t="s">
        <v>31</v>
      </c>
      <c r="Q33" s="183"/>
      <c r="R33" s="183"/>
      <c r="S33" s="355"/>
      <c r="T33" s="320"/>
    </row>
    <row r="34" spans="2:20">
      <c r="B34" s="4">
        <f t="shared" si="1"/>
        <v>41453</v>
      </c>
      <c r="C34" s="4"/>
      <c r="D34" s="320">
        <v>97.91</v>
      </c>
      <c r="E34" s="320"/>
      <c r="F34" s="320"/>
      <c r="G34" s="457">
        <v>78</v>
      </c>
      <c r="H34" s="183"/>
      <c r="I34" s="183"/>
      <c r="J34" s="355">
        <v>98.18</v>
      </c>
      <c r="K34" s="320"/>
      <c r="L34" s="183"/>
      <c r="M34" s="320">
        <v>97.95</v>
      </c>
      <c r="N34" s="320"/>
      <c r="O34" s="320"/>
      <c r="P34" s="457">
        <v>58</v>
      </c>
      <c r="Q34" s="183"/>
      <c r="R34" s="183"/>
      <c r="S34" s="355">
        <v>97.11</v>
      </c>
      <c r="T34" s="320"/>
    </row>
    <row r="35" spans="2:20">
      <c r="B35" s="4">
        <f t="shared" si="1"/>
        <v>41460</v>
      </c>
      <c r="C35" s="4"/>
      <c r="D35" s="320">
        <v>99.86</v>
      </c>
      <c r="E35" s="320"/>
      <c r="F35" s="320"/>
      <c r="G35" s="7">
        <v>44</v>
      </c>
      <c r="H35" s="183"/>
      <c r="I35" s="183"/>
      <c r="J35" s="355"/>
      <c r="K35" s="320"/>
      <c r="L35" s="183"/>
      <c r="M35" s="320">
        <v>98.62</v>
      </c>
      <c r="N35" s="320"/>
      <c r="O35" s="320"/>
      <c r="P35" s="1">
        <v>90</v>
      </c>
      <c r="Q35" s="183"/>
      <c r="R35" s="183"/>
      <c r="S35" s="355"/>
      <c r="T35" s="320"/>
    </row>
    <row r="36" spans="2:20">
      <c r="B36" s="4">
        <f t="shared" si="1"/>
        <v>41467</v>
      </c>
      <c r="C36" s="4"/>
      <c r="D36" s="320">
        <v>98.51</v>
      </c>
      <c r="E36" s="320"/>
      <c r="F36" s="320"/>
      <c r="G36" s="7">
        <v>252</v>
      </c>
      <c r="H36" s="183"/>
      <c r="I36" s="183"/>
      <c r="J36" s="355"/>
      <c r="K36" s="320"/>
      <c r="L36" s="183"/>
      <c r="M36" s="320">
        <v>98.4</v>
      </c>
      <c r="N36" s="320"/>
      <c r="O36" s="320"/>
      <c r="P36" s="1">
        <v>288</v>
      </c>
      <c r="Q36" s="183"/>
      <c r="R36" s="183"/>
      <c r="S36" s="355"/>
      <c r="T36" s="320"/>
    </row>
    <row r="37" spans="2:20">
      <c r="B37" s="4">
        <f t="shared" si="1"/>
        <v>41474</v>
      </c>
      <c r="C37" s="4"/>
      <c r="D37" s="320">
        <v>102.37</v>
      </c>
      <c r="E37" s="320"/>
      <c r="F37" s="320"/>
      <c r="G37" s="7">
        <v>1271</v>
      </c>
      <c r="H37" s="183"/>
      <c r="I37" s="183"/>
      <c r="K37" s="320"/>
      <c r="L37" s="183"/>
      <c r="M37" s="320">
        <v>102.27</v>
      </c>
      <c r="N37" s="320"/>
      <c r="O37" s="320"/>
      <c r="P37" s="7">
        <v>215</v>
      </c>
      <c r="Q37" s="183"/>
      <c r="R37" s="183"/>
      <c r="S37" s="355"/>
      <c r="T37" s="320"/>
    </row>
    <row r="38" spans="2:20">
      <c r="B38" s="4">
        <f t="shared" si="1"/>
        <v>41481</v>
      </c>
      <c r="C38" s="4"/>
      <c r="D38" s="320">
        <v>97.5</v>
      </c>
      <c r="E38" s="320"/>
      <c r="F38" s="320"/>
      <c r="G38" s="7">
        <v>120</v>
      </c>
      <c r="H38" s="183"/>
      <c r="I38" s="183"/>
      <c r="J38" s="355">
        <v>99.09</v>
      </c>
      <c r="K38" s="320"/>
      <c r="L38" s="183"/>
      <c r="M38" s="320">
        <v>97.5</v>
      </c>
      <c r="N38" s="320"/>
      <c r="O38" s="320"/>
      <c r="P38" s="7">
        <v>40</v>
      </c>
      <c r="Q38" s="183"/>
      <c r="R38" s="183"/>
      <c r="S38" s="355">
        <v>98.2</v>
      </c>
      <c r="T38" s="320"/>
    </row>
    <row r="39" spans="2:20">
      <c r="B39" s="4">
        <f t="shared" si="1"/>
        <v>41488</v>
      </c>
      <c r="C39" s="4"/>
      <c r="D39" s="320">
        <v>99</v>
      </c>
      <c r="E39" s="320"/>
      <c r="F39" s="320"/>
      <c r="G39" s="7" t="s">
        <v>31</v>
      </c>
      <c r="H39" s="183"/>
      <c r="I39" s="183"/>
      <c r="J39" s="355"/>
      <c r="K39" s="320"/>
      <c r="L39" s="183"/>
      <c r="M39" s="320">
        <v>102.7</v>
      </c>
      <c r="N39" s="320"/>
      <c r="O39" s="320"/>
      <c r="P39" s="7">
        <v>20</v>
      </c>
      <c r="Q39" s="183"/>
      <c r="R39" s="183"/>
      <c r="S39" s="355"/>
      <c r="T39" s="320"/>
    </row>
    <row r="40" spans="2:20">
      <c r="B40" s="4">
        <f t="shared" si="1"/>
        <v>41495</v>
      </c>
      <c r="C40" s="4"/>
      <c r="D40" s="320">
        <v>99</v>
      </c>
      <c r="E40" s="320"/>
      <c r="F40" s="320"/>
      <c r="G40" s="7" t="s">
        <v>31</v>
      </c>
      <c r="H40" s="183"/>
      <c r="I40" s="183"/>
      <c r="J40" s="355"/>
      <c r="K40" s="320"/>
      <c r="L40" s="183"/>
      <c r="M40" s="320">
        <v>98.78</v>
      </c>
      <c r="N40" s="320"/>
      <c r="O40" s="320"/>
      <c r="P40" s="7">
        <v>59</v>
      </c>
      <c r="Q40" s="183"/>
      <c r="R40" s="183"/>
      <c r="S40" s="355"/>
      <c r="T40" s="320"/>
    </row>
    <row r="41" spans="2:20">
      <c r="B41" s="4">
        <f t="shared" si="1"/>
        <v>41502</v>
      </c>
      <c r="C41" s="4"/>
      <c r="D41" s="320">
        <v>99</v>
      </c>
      <c r="E41" s="320"/>
      <c r="F41" s="320"/>
      <c r="G41" s="7" t="s">
        <v>31</v>
      </c>
      <c r="H41" s="183"/>
      <c r="I41" s="183"/>
      <c r="J41" s="355"/>
      <c r="K41" s="320"/>
      <c r="L41" s="183"/>
      <c r="M41" s="320">
        <v>98.5</v>
      </c>
      <c r="N41" s="320"/>
      <c r="O41" s="320"/>
      <c r="P41" s="7">
        <v>80</v>
      </c>
      <c r="Q41" s="183"/>
      <c r="R41" s="183"/>
      <c r="S41" s="355"/>
      <c r="T41" s="320"/>
    </row>
    <row r="42" spans="2:20">
      <c r="B42" s="4">
        <f t="shared" si="1"/>
        <v>41509</v>
      </c>
      <c r="C42" s="4"/>
      <c r="D42" s="320">
        <v>100.33</v>
      </c>
      <c r="E42" s="320"/>
      <c r="F42" s="320"/>
      <c r="G42" s="7">
        <v>180</v>
      </c>
      <c r="H42" s="183"/>
      <c r="I42" s="183"/>
      <c r="J42" s="355"/>
      <c r="K42" s="320"/>
      <c r="L42" s="183"/>
      <c r="M42" s="320">
        <v>100.14</v>
      </c>
      <c r="N42" s="320"/>
      <c r="O42" s="320"/>
      <c r="P42" s="7">
        <v>140</v>
      </c>
      <c r="Q42" s="183"/>
      <c r="R42" s="183"/>
      <c r="S42" s="355"/>
      <c r="T42" s="320"/>
    </row>
    <row r="43" spans="2:20">
      <c r="B43" s="4">
        <f t="shared" si="1"/>
        <v>41516</v>
      </c>
      <c r="C43" s="4"/>
      <c r="D43" s="320">
        <v>99.58</v>
      </c>
      <c r="E43" s="320"/>
      <c r="F43" s="320"/>
      <c r="G43" s="7">
        <v>130</v>
      </c>
      <c r="H43" s="183"/>
      <c r="I43" s="183"/>
      <c r="J43" s="355">
        <v>99.28</v>
      </c>
      <c r="K43" s="320"/>
      <c r="L43" s="183"/>
      <c r="M43" s="320">
        <v>104.04</v>
      </c>
      <c r="N43" s="320"/>
      <c r="O43" s="320"/>
      <c r="P43" s="7">
        <v>23</v>
      </c>
      <c r="Q43" s="183"/>
      <c r="R43" s="183"/>
      <c r="S43" s="355">
        <v>100.85</v>
      </c>
      <c r="T43" s="320"/>
    </row>
    <row r="44" spans="2:20">
      <c r="B44" s="4">
        <f t="shared" si="1"/>
        <v>41523</v>
      </c>
      <c r="C44" s="4"/>
      <c r="D44" s="320">
        <v>98.98</v>
      </c>
      <c r="E44" s="320"/>
      <c r="F44" s="320"/>
      <c r="G44" s="7">
        <v>66</v>
      </c>
      <c r="H44" s="183"/>
      <c r="I44" s="183"/>
      <c r="J44" s="355"/>
      <c r="K44" s="320"/>
      <c r="L44" s="183"/>
      <c r="M44" s="320">
        <v>98.25</v>
      </c>
      <c r="N44" s="320"/>
      <c r="O44" s="320"/>
      <c r="P44" s="7">
        <v>75</v>
      </c>
      <c r="Q44" s="183"/>
      <c r="R44" s="183"/>
      <c r="S44" s="355"/>
      <c r="T44" s="320"/>
    </row>
    <row r="45" spans="2:20">
      <c r="B45" s="4">
        <f t="shared" si="1"/>
        <v>41530</v>
      </c>
      <c r="C45" s="4"/>
      <c r="D45" s="320">
        <v>98.06</v>
      </c>
      <c r="E45" s="320"/>
      <c r="F45" s="320"/>
      <c r="G45" s="1">
        <v>121</v>
      </c>
      <c r="H45" s="183"/>
      <c r="I45" s="183"/>
      <c r="J45" s="355"/>
      <c r="K45" s="320"/>
      <c r="L45" s="183"/>
      <c r="M45" s="320">
        <v>99.65</v>
      </c>
      <c r="N45" s="320"/>
      <c r="O45" s="320"/>
      <c r="P45" s="7">
        <v>47</v>
      </c>
      <c r="Q45" s="183"/>
      <c r="R45" s="183"/>
      <c r="S45" s="355"/>
      <c r="T45" s="320"/>
    </row>
    <row r="46" spans="2:20">
      <c r="B46" s="4">
        <f t="shared" si="1"/>
        <v>41537</v>
      </c>
      <c r="C46" s="4"/>
      <c r="D46" s="320">
        <v>99.18</v>
      </c>
      <c r="E46" s="320"/>
      <c r="F46" s="320"/>
      <c r="G46" s="1">
        <v>176</v>
      </c>
      <c r="H46" s="183"/>
      <c r="I46" s="183"/>
      <c r="J46" s="355"/>
      <c r="K46" s="320"/>
      <c r="L46" s="183"/>
      <c r="M46" s="320">
        <v>100.59</v>
      </c>
      <c r="N46" s="320"/>
      <c r="O46" s="320"/>
      <c r="P46" s="7">
        <v>220</v>
      </c>
      <c r="Q46" s="183"/>
      <c r="R46" s="183"/>
      <c r="S46" s="355"/>
      <c r="T46" s="320"/>
    </row>
    <row r="47" spans="2:20">
      <c r="B47" s="4">
        <f t="shared" si="1"/>
        <v>41544</v>
      </c>
      <c r="C47" s="4"/>
      <c r="D47" s="320">
        <v>102.88</v>
      </c>
      <c r="E47" s="320"/>
      <c r="F47" s="320"/>
      <c r="G47" s="7">
        <v>321</v>
      </c>
      <c r="H47" s="183"/>
      <c r="I47" s="183"/>
      <c r="J47" s="355">
        <v>101.22</v>
      </c>
      <c r="K47" s="320"/>
      <c r="L47" s="183"/>
      <c r="M47" s="320">
        <v>103.28</v>
      </c>
      <c r="N47" s="320"/>
      <c r="O47" s="320"/>
      <c r="P47" s="7">
        <v>206</v>
      </c>
      <c r="Q47" s="183"/>
      <c r="R47" s="183"/>
      <c r="S47" s="355">
        <v>101.79</v>
      </c>
      <c r="T47" s="320"/>
    </row>
    <row r="48" spans="2:20">
      <c r="B48" s="4">
        <f t="shared" si="1"/>
        <v>41551</v>
      </c>
      <c r="C48" s="4"/>
      <c r="D48" s="226" t="s">
        <v>84</v>
      </c>
      <c r="E48" s="226"/>
      <c r="F48" s="226"/>
      <c r="G48" s="15" t="s">
        <v>84</v>
      </c>
      <c r="H48" s="183"/>
      <c r="I48" s="183"/>
      <c r="J48" s="355"/>
      <c r="K48" s="320"/>
      <c r="L48" s="183"/>
      <c r="M48" s="226" t="s">
        <v>84</v>
      </c>
      <c r="N48" s="226"/>
      <c r="O48" s="226"/>
      <c r="P48" s="15" t="s">
        <v>84</v>
      </c>
      <c r="Q48" s="183"/>
      <c r="R48" s="183"/>
      <c r="S48" s="355"/>
      <c r="T48" s="320"/>
    </row>
    <row r="49" spans="2:20">
      <c r="B49" s="4">
        <f t="shared" si="1"/>
        <v>41558</v>
      </c>
      <c r="C49" s="4"/>
      <c r="D49" s="226" t="s">
        <v>84</v>
      </c>
      <c r="E49" s="226"/>
      <c r="F49" s="226"/>
      <c r="G49" s="15" t="s">
        <v>84</v>
      </c>
      <c r="H49" s="183"/>
      <c r="I49" s="183"/>
      <c r="J49" s="355"/>
      <c r="K49" s="320"/>
      <c r="L49" s="183"/>
      <c r="M49" s="226" t="s">
        <v>84</v>
      </c>
      <c r="N49" s="226"/>
      <c r="O49" s="226"/>
      <c r="P49" s="15" t="s">
        <v>84</v>
      </c>
      <c r="Q49" s="183"/>
      <c r="R49" s="183"/>
      <c r="S49" s="355"/>
      <c r="T49" s="320"/>
    </row>
    <row r="50" spans="2:20">
      <c r="B50" s="4">
        <f t="shared" si="1"/>
        <v>41565</v>
      </c>
      <c r="C50" s="4"/>
      <c r="D50" s="320">
        <v>104.98</v>
      </c>
      <c r="E50" s="320"/>
      <c r="F50" s="320"/>
      <c r="G50" s="1">
        <v>200</v>
      </c>
      <c r="H50" s="183"/>
      <c r="I50" s="183"/>
      <c r="J50" s="355"/>
      <c r="K50" s="320"/>
      <c r="L50" s="183"/>
      <c r="M50" s="320">
        <v>107.67</v>
      </c>
      <c r="N50" s="320"/>
      <c r="O50" s="320"/>
      <c r="P50" s="1">
        <v>9</v>
      </c>
      <c r="Q50" s="183"/>
      <c r="R50" s="183"/>
      <c r="S50" s="355"/>
      <c r="T50" s="320"/>
    </row>
    <row r="51" spans="2:20">
      <c r="B51" s="4">
        <f t="shared" si="1"/>
        <v>41572</v>
      </c>
      <c r="C51" s="4"/>
      <c r="D51" s="320">
        <v>107</v>
      </c>
      <c r="E51" s="320"/>
      <c r="F51" s="320"/>
      <c r="G51" s="7" t="s">
        <v>31</v>
      </c>
      <c r="H51" s="183"/>
      <c r="I51" s="183"/>
      <c r="J51" s="355">
        <v>106.75</v>
      </c>
      <c r="K51" s="320"/>
      <c r="L51" s="183"/>
      <c r="M51" s="320">
        <v>107</v>
      </c>
      <c r="N51" s="320"/>
      <c r="O51" s="320"/>
      <c r="P51" s="7" t="s">
        <v>31</v>
      </c>
      <c r="Q51" s="183"/>
      <c r="R51" s="183"/>
      <c r="S51" s="355">
        <v>105.68</v>
      </c>
      <c r="T51" s="320"/>
    </row>
    <row r="52" spans="2:20">
      <c r="B52" s="4">
        <f t="shared" si="1"/>
        <v>41579</v>
      </c>
      <c r="C52" s="4"/>
      <c r="D52" s="320">
        <v>102.62</v>
      </c>
      <c r="E52" s="320"/>
      <c r="F52" s="320"/>
      <c r="G52" s="1">
        <v>252</v>
      </c>
      <c r="H52" s="183"/>
      <c r="I52" s="183"/>
      <c r="J52" s="355"/>
      <c r="K52" s="320"/>
      <c r="L52" s="183"/>
      <c r="M52" s="320">
        <v>103.38</v>
      </c>
      <c r="N52" s="320"/>
      <c r="O52" s="320"/>
      <c r="P52" s="1">
        <v>281</v>
      </c>
      <c r="Q52" s="183"/>
      <c r="R52" s="183"/>
      <c r="S52" s="355"/>
      <c r="T52" s="320"/>
    </row>
    <row r="53" spans="2:20">
      <c r="B53" s="4">
        <f t="shared" si="1"/>
        <v>41586</v>
      </c>
      <c r="C53" s="4"/>
      <c r="D53" s="320">
        <v>104.72</v>
      </c>
      <c r="E53" s="320"/>
      <c r="F53" s="320"/>
      <c r="G53" s="1">
        <v>90</v>
      </c>
      <c r="H53" s="183"/>
      <c r="I53" s="183"/>
      <c r="J53" s="355"/>
      <c r="K53" s="320"/>
      <c r="L53" s="183"/>
      <c r="M53" s="320">
        <v>101.5</v>
      </c>
      <c r="N53" s="320"/>
      <c r="O53" s="320"/>
      <c r="P53" s="1">
        <v>20</v>
      </c>
      <c r="Q53" s="183"/>
      <c r="R53" s="183"/>
      <c r="S53" s="355"/>
      <c r="T53" s="320"/>
    </row>
    <row r="54" spans="2:20">
      <c r="B54" s="4">
        <f t="shared" si="1"/>
        <v>41593</v>
      </c>
      <c r="C54" s="4"/>
      <c r="D54" s="320">
        <v>103.06</v>
      </c>
      <c r="E54" s="320"/>
      <c r="F54" s="320"/>
      <c r="G54" s="1">
        <v>330</v>
      </c>
      <c r="H54" s="183"/>
      <c r="I54" s="183"/>
      <c r="J54" s="355"/>
      <c r="K54" s="320"/>
      <c r="L54" s="183"/>
      <c r="M54" s="320">
        <v>104.14</v>
      </c>
      <c r="N54" s="320"/>
      <c r="O54" s="320"/>
      <c r="P54" s="1">
        <v>1693</v>
      </c>
      <c r="Q54" s="183"/>
      <c r="R54" s="183"/>
      <c r="S54" s="355"/>
      <c r="T54" s="320"/>
    </row>
    <row r="55" spans="2:20">
      <c r="B55" s="4">
        <f t="shared" si="1"/>
        <v>41600</v>
      </c>
      <c r="C55" s="4"/>
      <c r="D55" s="320">
        <v>105.21</v>
      </c>
      <c r="E55" s="320"/>
      <c r="F55" s="320"/>
      <c r="G55" s="1">
        <v>829</v>
      </c>
      <c r="H55" s="183"/>
      <c r="I55" s="183"/>
      <c r="J55" s="355"/>
      <c r="K55" s="320"/>
      <c r="L55" s="183"/>
      <c r="M55" s="320">
        <v>103.71</v>
      </c>
      <c r="N55" s="320"/>
      <c r="O55" s="320"/>
      <c r="P55" s="1">
        <v>9004</v>
      </c>
      <c r="Q55" s="183"/>
      <c r="R55" s="183"/>
      <c r="S55" s="355">
        <v>104.49</v>
      </c>
      <c r="T55" s="320"/>
    </row>
    <row r="56" spans="2:20">
      <c r="B56" s="4">
        <f t="shared" si="1"/>
        <v>41607</v>
      </c>
      <c r="C56" s="4"/>
      <c r="D56" s="320">
        <v>101.64</v>
      </c>
      <c r="E56" s="320"/>
      <c r="F56" s="320"/>
      <c r="G56" s="1">
        <v>1602</v>
      </c>
      <c r="H56" s="183"/>
      <c r="I56" s="183"/>
      <c r="J56" s="355">
        <v>105.64</v>
      </c>
      <c r="K56" s="320"/>
      <c r="L56" s="183"/>
      <c r="M56" s="320">
        <v>103.17</v>
      </c>
      <c r="N56" s="320"/>
      <c r="O56" s="320"/>
      <c r="P56" s="1">
        <v>120</v>
      </c>
      <c r="Q56" s="183"/>
      <c r="R56" s="183"/>
      <c r="S56" s="355"/>
      <c r="T56" s="320"/>
    </row>
    <row r="57" spans="2:20">
      <c r="B57" s="4">
        <f t="shared" si="1"/>
        <v>41614</v>
      </c>
      <c r="C57" s="4"/>
      <c r="D57" s="320">
        <v>101.45</v>
      </c>
      <c r="E57" s="320"/>
      <c r="F57" s="320"/>
      <c r="G57" s="1">
        <v>1209</v>
      </c>
      <c r="H57" s="183"/>
      <c r="I57" s="183"/>
      <c r="J57" s="355"/>
      <c r="K57" s="320"/>
      <c r="L57" s="183"/>
      <c r="M57" s="320">
        <v>100.51</v>
      </c>
      <c r="N57" s="320"/>
      <c r="O57" s="320"/>
      <c r="P57" s="1">
        <v>530</v>
      </c>
      <c r="Q57" s="183"/>
      <c r="R57" s="183"/>
      <c r="S57" s="355"/>
      <c r="T57" s="320"/>
    </row>
    <row r="58" spans="2:20">
      <c r="B58" s="4">
        <f t="shared" si="1"/>
        <v>41621</v>
      </c>
      <c r="C58" s="4"/>
      <c r="D58" s="320">
        <v>102.32</v>
      </c>
      <c r="E58" s="320"/>
      <c r="F58" s="320"/>
      <c r="G58" s="1">
        <v>152</v>
      </c>
      <c r="H58" s="183"/>
      <c r="I58" s="183"/>
      <c r="J58" s="355"/>
      <c r="K58" s="320"/>
      <c r="L58" s="183"/>
      <c r="M58" s="320">
        <v>108.92</v>
      </c>
      <c r="N58" s="320"/>
      <c r="O58" s="320"/>
      <c r="P58" s="1">
        <v>186</v>
      </c>
      <c r="Q58" s="183"/>
      <c r="R58" s="183"/>
      <c r="S58" s="355"/>
      <c r="T58" s="320"/>
    </row>
    <row r="59" spans="2:20">
      <c r="B59" s="4">
        <f t="shared" si="1"/>
        <v>41628</v>
      </c>
      <c r="C59" s="4"/>
      <c r="D59" s="320">
        <v>103.5</v>
      </c>
      <c r="E59" s="320"/>
      <c r="F59" s="320"/>
      <c r="G59" s="1">
        <v>20</v>
      </c>
      <c r="H59" s="183"/>
      <c r="I59" s="183"/>
      <c r="J59" s="355"/>
      <c r="K59" s="320"/>
      <c r="L59" s="183"/>
      <c r="M59" s="320">
        <v>101.34</v>
      </c>
      <c r="N59" s="320"/>
      <c r="O59" s="320"/>
      <c r="P59" s="1">
        <v>64</v>
      </c>
      <c r="Q59" s="183"/>
      <c r="R59" s="183"/>
      <c r="S59" s="355"/>
      <c r="T59" s="320"/>
    </row>
    <row r="60" spans="2:20">
      <c r="B60" s="4">
        <f t="shared" si="1"/>
        <v>41635</v>
      </c>
      <c r="C60" s="4"/>
      <c r="D60" s="320">
        <v>103.5</v>
      </c>
      <c r="E60" s="320"/>
      <c r="F60" s="320"/>
      <c r="G60" s="7" t="s">
        <v>31</v>
      </c>
      <c r="H60" s="183"/>
      <c r="I60" s="183"/>
      <c r="J60" s="355">
        <v>103.83</v>
      </c>
      <c r="K60" s="320"/>
      <c r="L60" s="183"/>
      <c r="M60" s="320">
        <v>98.5</v>
      </c>
      <c r="N60" s="320"/>
      <c r="O60" s="320"/>
      <c r="P60" s="7">
        <v>20</v>
      </c>
      <c r="Q60" s="183"/>
      <c r="R60" s="183"/>
      <c r="S60" s="355">
        <v>101.8</v>
      </c>
      <c r="T60" s="320"/>
    </row>
    <row r="61" spans="2:20" ht="2.25" customHeight="1">
      <c r="B61" s="4"/>
      <c r="C61" s="4"/>
      <c r="D61" s="320"/>
      <c r="E61" s="320"/>
      <c r="F61" s="320"/>
      <c r="G61" s="1"/>
      <c r="H61" s="183"/>
      <c r="I61" s="183"/>
      <c r="J61" s="355"/>
      <c r="K61" s="320"/>
      <c r="L61" s="183"/>
      <c r="M61" s="320"/>
      <c r="N61" s="320"/>
      <c r="O61" s="320"/>
      <c r="P61" s="1"/>
      <c r="Q61" s="183"/>
      <c r="R61" s="183"/>
      <c r="S61" s="355"/>
      <c r="T61" s="320"/>
    </row>
    <row r="62" spans="2:20" ht="12.75" customHeight="1">
      <c r="B62" s="176">
        <v>2013</v>
      </c>
      <c r="C62" s="335"/>
      <c r="D62" s="320">
        <f>SUMPRODUCT(D9:D60,G9:G60)/SUM(G9:G60)</f>
        <v>98.592294967264735</v>
      </c>
      <c r="E62" s="320"/>
      <c r="F62" s="320"/>
      <c r="G62" s="1">
        <f>SUM(G9:G60)</f>
        <v>20009</v>
      </c>
      <c r="H62" s="183"/>
      <c r="I62" s="183"/>
      <c r="J62" s="355"/>
      <c r="K62" s="320"/>
      <c r="L62" s="183"/>
      <c r="M62" s="320">
        <f>SUMPRODUCT(M9:M60,P9:P60)/SUM(P9:P60)</f>
        <v>100.01397336699786</v>
      </c>
      <c r="N62" s="320"/>
      <c r="O62" s="320"/>
      <c r="P62" s="1">
        <f>SUM(P9:P60)</f>
        <v>24556</v>
      </c>
      <c r="Q62" s="183"/>
      <c r="R62" s="183"/>
      <c r="S62" s="458"/>
      <c r="T62" s="179"/>
    </row>
    <row r="63" spans="2:20" ht="12.75" customHeight="1">
      <c r="B63" s="176">
        <v>2012</v>
      </c>
      <c r="C63" s="335"/>
      <c r="D63" s="320">
        <v>102.15534209548268</v>
      </c>
      <c r="E63" s="320"/>
      <c r="F63" s="320"/>
      <c r="G63" s="1">
        <v>29597</v>
      </c>
      <c r="H63" s="183"/>
      <c r="I63" s="183"/>
      <c r="J63" s="355"/>
      <c r="K63" s="320"/>
      <c r="L63" s="183"/>
      <c r="M63" s="320">
        <v>103.49596498334679</v>
      </c>
      <c r="N63" s="320"/>
      <c r="O63" s="320"/>
      <c r="P63" s="1">
        <v>22218</v>
      </c>
      <c r="Q63" s="183"/>
      <c r="R63" s="183"/>
      <c r="S63" s="458"/>
      <c r="T63" s="179"/>
    </row>
    <row r="64" spans="2:20" ht="2.25" customHeight="1">
      <c r="B64" s="176"/>
      <c r="C64" s="5"/>
      <c r="D64" s="179"/>
      <c r="E64" s="179"/>
      <c r="F64" s="179"/>
      <c r="G64" s="182"/>
      <c r="H64" s="181"/>
      <c r="I64" s="181"/>
      <c r="J64" s="179"/>
      <c r="K64" s="179"/>
      <c r="L64" s="181"/>
      <c r="M64" s="179"/>
      <c r="N64" s="179"/>
      <c r="O64" s="179"/>
      <c r="P64" s="182"/>
      <c r="Q64" s="181"/>
      <c r="R64" s="181"/>
      <c r="S64" s="179"/>
      <c r="T64" s="179"/>
    </row>
    <row r="65" spans="2:20" ht="10.5" customHeight="1">
      <c r="B65" s="6" t="s">
        <v>450</v>
      </c>
      <c r="J65" s="183"/>
      <c r="K65" s="183"/>
      <c r="S65" s="183"/>
      <c r="T65" s="183"/>
    </row>
    <row r="66" spans="2:20" ht="10.5" customHeight="1">
      <c r="B66" s="6" t="s">
        <v>451</v>
      </c>
      <c r="J66" s="183"/>
      <c r="K66" s="183"/>
      <c r="S66" s="183"/>
      <c r="T66" s="183"/>
    </row>
    <row r="67" spans="2:20">
      <c r="B67" s="6" t="s">
        <v>339</v>
      </c>
      <c r="J67" s="183"/>
      <c r="K67" s="183"/>
      <c r="S67" s="183"/>
      <c r="T67" s="183"/>
    </row>
    <row r="68" spans="2:20">
      <c r="B68" s="6" t="s">
        <v>340</v>
      </c>
      <c r="J68" s="183"/>
      <c r="K68" s="183"/>
      <c r="S68" s="183"/>
      <c r="T68" s="183"/>
    </row>
    <row r="69" spans="2:20">
      <c r="J69" s="183"/>
      <c r="K69" s="183"/>
      <c r="S69" s="183"/>
      <c r="T69" s="183"/>
    </row>
    <row r="70" spans="2:20">
      <c r="J70" s="183"/>
      <c r="K70" s="183"/>
      <c r="S70" s="183"/>
      <c r="T70" s="183"/>
    </row>
  </sheetData>
  <mergeCells count="8">
    <mergeCell ref="D6:K6"/>
    <mergeCell ref="M6:T6"/>
    <mergeCell ref="D7:E7"/>
    <mergeCell ref="G7:H7"/>
    <mergeCell ref="J7:K7"/>
    <mergeCell ref="M7:N7"/>
    <mergeCell ref="P7:Q7"/>
    <mergeCell ref="S7:T7"/>
  </mergeCells>
  <pageMargins left="0.24" right="0.24" top="0.17" bottom="0.17" header="0.17" footer="0.17"/>
  <pageSetup orientation="portrait" r:id="rId1"/>
  <headerFooter>
    <oddFooter>&amp;C&amp;"Arial,Regular"&amp;9 74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2:AL71"/>
  <sheetViews>
    <sheetView zoomScaleNormal="100" workbookViewId="0">
      <selection activeCell="I23" sqref="I23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625" style="2" customWidth="1"/>
    <col min="14" max="14" width="0.5" style="2" customWidth="1"/>
    <col min="15" max="15" width="1.25" style="2" customWidth="1"/>
    <col min="16" max="16" width="5.375" style="2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625" style="2" customWidth="1"/>
    <col min="26" max="26" width="0.5" style="2" customWidth="1"/>
    <col min="27" max="27" width="1.25" style="2" customWidth="1"/>
    <col min="28" max="28" width="5.375" style="2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2" customWidth="1"/>
    <col min="35" max="35" width="1.5" style="2" customWidth="1"/>
    <col min="36" max="36" width="0.75" style="2" customWidth="1"/>
    <col min="37" max="37" width="5.625" style="2" customWidth="1"/>
    <col min="38" max="38" width="0.5" style="2" customWidth="1"/>
    <col min="39" max="16384" width="9" style="2"/>
  </cols>
  <sheetData>
    <row r="2" spans="2:38">
      <c r="D2" s="2" t="s">
        <v>452</v>
      </c>
    </row>
    <row r="3" spans="2:38">
      <c r="D3" s="2" t="s">
        <v>453</v>
      </c>
    </row>
    <row r="4" spans="2:38">
      <c r="D4" s="2" t="s">
        <v>454</v>
      </c>
    </row>
    <row r="5" spans="2:38" ht="5.25" customHeight="1">
      <c r="M5" s="19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455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456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457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3"/>
      <c r="AI8" s="3"/>
      <c r="AJ8" s="3"/>
    </row>
    <row r="9" spans="2:38">
      <c r="B9" s="4">
        <v>41278</v>
      </c>
      <c r="C9" s="4"/>
      <c r="D9" s="226" t="s">
        <v>218</v>
      </c>
      <c r="E9" s="183"/>
      <c r="F9" s="183"/>
      <c r="G9" s="459" t="s">
        <v>218</v>
      </c>
      <c r="H9" s="183"/>
      <c r="I9" s="320"/>
      <c r="J9" s="226"/>
      <c r="K9" s="460"/>
      <c r="L9" s="320"/>
      <c r="M9" s="328"/>
      <c r="P9" s="226" t="s">
        <v>218</v>
      </c>
      <c r="Q9" s="183"/>
      <c r="R9" s="183"/>
      <c r="S9" s="459" t="s">
        <v>218</v>
      </c>
      <c r="T9" s="183"/>
      <c r="U9" s="320"/>
      <c r="V9" s="323"/>
      <c r="W9" s="3"/>
      <c r="X9" s="320"/>
      <c r="Y9" s="328"/>
      <c r="AB9" s="226" t="s">
        <v>218</v>
      </c>
      <c r="AC9" s="183"/>
      <c r="AD9" s="183"/>
      <c r="AE9" s="459" t="s">
        <v>218</v>
      </c>
      <c r="AF9" s="183"/>
      <c r="AG9" s="320"/>
      <c r="AH9" s="323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121.17</v>
      </c>
      <c r="E10" s="184"/>
      <c r="F10" s="184"/>
      <c r="G10" s="324">
        <v>1640</v>
      </c>
      <c r="H10" s="183"/>
      <c r="I10" s="320"/>
      <c r="J10" s="226"/>
      <c r="K10" s="460"/>
      <c r="L10" s="320"/>
      <c r="M10" s="328"/>
      <c r="P10" s="319">
        <v>164</v>
      </c>
      <c r="Q10" s="184"/>
      <c r="R10" s="184"/>
      <c r="S10" s="324">
        <v>20</v>
      </c>
      <c r="T10" s="183"/>
      <c r="U10" s="320"/>
      <c r="V10" s="323"/>
      <c r="W10" s="3"/>
      <c r="X10" s="320"/>
      <c r="Y10" s="328"/>
      <c r="AB10" s="226" t="s">
        <v>218</v>
      </c>
      <c r="AC10" s="183"/>
      <c r="AD10" s="183"/>
      <c r="AE10" s="459" t="s">
        <v>218</v>
      </c>
      <c r="AF10" s="183"/>
      <c r="AG10" s="320"/>
      <c r="AH10" s="323"/>
      <c r="AI10" s="3"/>
      <c r="AJ10" s="320"/>
      <c r="AK10" s="328"/>
    </row>
    <row r="11" spans="2:38">
      <c r="B11" s="4">
        <f t="shared" si="0"/>
        <v>41292</v>
      </c>
      <c r="C11" s="4"/>
      <c r="D11" s="319">
        <v>123.4</v>
      </c>
      <c r="E11" s="184"/>
      <c r="F11" s="184"/>
      <c r="G11" s="324">
        <v>2380</v>
      </c>
      <c r="H11" s="183"/>
      <c r="I11" s="320"/>
      <c r="J11" s="226"/>
      <c r="K11" s="460"/>
      <c r="L11" s="320"/>
      <c r="M11" s="328"/>
      <c r="P11" s="319">
        <v>165.4</v>
      </c>
      <c r="Q11" s="184"/>
      <c r="R11" s="184"/>
      <c r="S11" s="324">
        <v>25</v>
      </c>
      <c r="T11" s="183"/>
      <c r="U11" s="320"/>
      <c r="V11" s="323"/>
      <c r="W11" s="3"/>
      <c r="X11" s="320"/>
      <c r="Y11" s="328"/>
      <c r="AB11" s="319">
        <v>116.27</v>
      </c>
      <c r="AC11" s="184"/>
      <c r="AD11" s="184"/>
      <c r="AE11" s="324">
        <v>880</v>
      </c>
      <c r="AF11" s="183"/>
      <c r="AG11" s="320"/>
      <c r="AH11" s="323"/>
      <c r="AI11" s="3"/>
      <c r="AJ11" s="320"/>
      <c r="AK11" s="328"/>
    </row>
    <row r="12" spans="2:38">
      <c r="B12" s="4">
        <f t="shared" si="0"/>
        <v>41299</v>
      </c>
      <c r="C12" s="4"/>
      <c r="D12" s="230" t="s">
        <v>218</v>
      </c>
      <c r="E12" s="326"/>
      <c r="F12" s="326"/>
      <c r="G12" s="325" t="s">
        <v>218</v>
      </c>
      <c r="H12" s="183"/>
      <c r="I12" s="320"/>
      <c r="J12" s="319">
        <v>122.58</v>
      </c>
      <c r="K12" s="319"/>
      <c r="L12" s="319"/>
      <c r="M12" s="324">
        <v>4260</v>
      </c>
      <c r="P12" s="319">
        <v>169</v>
      </c>
      <c r="Q12" s="184"/>
      <c r="R12" s="184"/>
      <c r="S12" s="324">
        <v>25</v>
      </c>
      <c r="T12" s="183"/>
      <c r="U12" s="320"/>
      <c r="V12" s="319">
        <v>166.74</v>
      </c>
      <c r="W12" s="319"/>
      <c r="X12" s="319"/>
      <c r="Y12" s="324">
        <v>95</v>
      </c>
      <c r="AB12" s="226" t="s">
        <v>218</v>
      </c>
      <c r="AC12" s="183"/>
      <c r="AD12" s="183"/>
      <c r="AE12" s="459" t="s">
        <v>218</v>
      </c>
      <c r="AF12" s="183"/>
      <c r="AG12" s="320"/>
      <c r="AH12" s="319">
        <v>115</v>
      </c>
      <c r="AI12" s="319"/>
      <c r="AJ12" s="319"/>
      <c r="AK12" s="324">
        <v>1160</v>
      </c>
    </row>
    <row r="13" spans="2:38">
      <c r="B13" s="4">
        <f t="shared" si="0"/>
        <v>41306</v>
      </c>
      <c r="C13" s="4"/>
      <c r="D13" s="319">
        <v>124</v>
      </c>
      <c r="E13" s="184"/>
      <c r="F13" s="184"/>
      <c r="G13" s="324">
        <v>520</v>
      </c>
      <c r="H13" s="183"/>
      <c r="I13" s="320"/>
      <c r="J13" s="339"/>
      <c r="K13" s="339"/>
      <c r="L13" s="320"/>
      <c r="M13" s="1"/>
      <c r="P13" s="319">
        <v>168</v>
      </c>
      <c r="Q13" s="184"/>
      <c r="R13" s="184"/>
      <c r="S13" s="324">
        <v>25</v>
      </c>
      <c r="T13" s="183"/>
      <c r="U13" s="320"/>
      <c r="V13" s="320"/>
      <c r="W13" s="320"/>
      <c r="X13" s="320"/>
      <c r="Y13" s="1"/>
      <c r="AB13" s="319">
        <v>111.82</v>
      </c>
      <c r="AC13" s="184"/>
      <c r="AD13" s="184"/>
      <c r="AE13" s="324">
        <v>440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124</v>
      </c>
      <c r="E14" s="184"/>
      <c r="F14" s="184"/>
      <c r="G14" s="324">
        <v>1162</v>
      </c>
      <c r="H14" s="183"/>
      <c r="I14" s="320"/>
      <c r="J14" s="339"/>
      <c r="K14" s="339"/>
      <c r="L14" s="320"/>
      <c r="M14" s="328"/>
      <c r="P14" s="319">
        <v>171.8</v>
      </c>
      <c r="Q14" s="184"/>
      <c r="R14" s="184"/>
      <c r="S14" s="324">
        <v>25</v>
      </c>
      <c r="T14" s="183"/>
      <c r="U14" s="320"/>
      <c r="V14" s="320"/>
      <c r="W14" s="320"/>
      <c r="X14" s="320"/>
      <c r="Y14" s="328"/>
      <c r="AB14" s="319">
        <v>115.5</v>
      </c>
      <c r="AC14" s="184"/>
      <c r="AD14" s="184"/>
      <c r="AE14" s="324">
        <v>600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226" t="s">
        <v>218</v>
      </c>
      <c r="E15" s="6"/>
      <c r="F15" s="6"/>
      <c r="G15" s="7" t="s">
        <v>218</v>
      </c>
      <c r="H15" s="183"/>
      <c r="I15" s="320"/>
      <c r="J15" s="339"/>
      <c r="K15" s="339"/>
      <c r="L15" s="320"/>
      <c r="M15" s="328"/>
      <c r="P15" s="319">
        <v>174</v>
      </c>
      <c r="Q15" s="184"/>
      <c r="R15" s="184"/>
      <c r="S15" s="324">
        <v>20</v>
      </c>
      <c r="T15" s="183"/>
      <c r="U15" s="320"/>
      <c r="V15" s="320"/>
      <c r="W15" s="320"/>
      <c r="X15" s="320"/>
      <c r="Y15" s="328"/>
      <c r="AB15" s="230" t="s">
        <v>218</v>
      </c>
      <c r="AC15" s="326"/>
      <c r="AD15" s="326"/>
      <c r="AE15" s="325" t="s">
        <v>218</v>
      </c>
      <c r="AF15" s="183"/>
      <c r="AG15" s="320"/>
      <c r="AH15" s="320"/>
      <c r="AI15" s="320"/>
      <c r="AJ15" s="320"/>
      <c r="AK15" s="328"/>
    </row>
    <row r="16" spans="2:38">
      <c r="B16" s="4">
        <f t="shared" si="0"/>
        <v>41327</v>
      </c>
      <c r="C16" s="4"/>
      <c r="D16" s="319">
        <v>121</v>
      </c>
      <c r="E16" s="184"/>
      <c r="F16" s="184"/>
      <c r="G16" s="324">
        <v>400</v>
      </c>
      <c r="H16" s="183"/>
      <c r="I16" s="320"/>
      <c r="J16" s="319">
        <v>123.17</v>
      </c>
      <c r="K16" s="319"/>
      <c r="L16" s="319"/>
      <c r="M16" s="324">
        <v>1922</v>
      </c>
      <c r="P16" s="319">
        <v>169.65</v>
      </c>
      <c r="Q16" s="184"/>
      <c r="R16" s="184"/>
      <c r="S16" s="324">
        <v>37</v>
      </c>
      <c r="T16" s="183"/>
      <c r="U16" s="320"/>
      <c r="V16" s="319">
        <v>172.18</v>
      </c>
      <c r="W16" s="319"/>
      <c r="X16" s="319"/>
      <c r="Y16" s="324">
        <v>127</v>
      </c>
      <c r="AB16" s="319">
        <v>116.6</v>
      </c>
      <c r="AC16" s="184"/>
      <c r="AD16" s="184"/>
      <c r="AE16" s="324">
        <v>200</v>
      </c>
      <c r="AF16" s="183"/>
      <c r="AG16" s="320"/>
      <c r="AH16" s="319">
        <v>115.18</v>
      </c>
      <c r="AI16" s="319"/>
      <c r="AJ16" s="319"/>
      <c r="AK16" s="324">
        <v>1000</v>
      </c>
    </row>
    <row r="17" spans="2:37">
      <c r="B17" s="4">
        <f>B16+7</f>
        <v>41334</v>
      </c>
      <c r="C17" s="4"/>
      <c r="D17" s="319">
        <v>122.43</v>
      </c>
      <c r="E17" s="184"/>
      <c r="F17" s="184"/>
      <c r="G17" s="324">
        <v>560</v>
      </c>
      <c r="H17" s="183"/>
      <c r="I17" s="320"/>
      <c r="J17" s="339"/>
      <c r="K17" s="339"/>
      <c r="L17" s="320"/>
      <c r="M17" s="328"/>
      <c r="P17" s="319">
        <v>173.67</v>
      </c>
      <c r="Q17" s="184"/>
      <c r="R17" s="184"/>
      <c r="S17" s="324">
        <v>45</v>
      </c>
      <c r="T17" s="183"/>
      <c r="U17" s="320"/>
      <c r="V17" s="320"/>
      <c r="W17" s="320"/>
      <c r="X17" s="320"/>
      <c r="Y17" s="328"/>
      <c r="AB17" s="319">
        <v>114.33</v>
      </c>
      <c r="AC17" s="184"/>
      <c r="AD17" s="184"/>
      <c r="AE17" s="324">
        <v>240</v>
      </c>
      <c r="AF17" s="183"/>
      <c r="AG17" s="320"/>
      <c r="AH17" s="320"/>
      <c r="AI17" s="320"/>
      <c r="AJ17" s="320"/>
      <c r="AK17" s="328"/>
    </row>
    <row r="18" spans="2:37">
      <c r="B18" s="4">
        <f t="shared" ref="B18:B60" si="1">B17+7</f>
        <v>41341</v>
      </c>
      <c r="C18" s="4"/>
      <c r="D18" s="230">
        <v>120.5</v>
      </c>
      <c r="E18" s="326"/>
      <c r="F18" s="326"/>
      <c r="G18" s="325">
        <v>96</v>
      </c>
      <c r="H18" s="183"/>
      <c r="I18" s="320"/>
      <c r="J18" s="339"/>
      <c r="K18" s="339"/>
      <c r="L18" s="320"/>
      <c r="M18" s="328"/>
      <c r="P18" s="230">
        <v>174</v>
      </c>
      <c r="Q18" s="326"/>
      <c r="R18" s="326"/>
      <c r="S18" s="325">
        <v>20</v>
      </c>
      <c r="T18" s="183"/>
      <c r="U18" s="320"/>
      <c r="V18" s="320"/>
      <c r="W18" s="320"/>
      <c r="X18" s="320"/>
      <c r="Y18" s="328"/>
      <c r="AB18" s="230">
        <v>115.5</v>
      </c>
      <c r="AC18" s="326"/>
      <c r="AD18" s="326"/>
      <c r="AE18" s="325">
        <v>80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226" t="s">
        <v>218</v>
      </c>
      <c r="E19" s="6"/>
      <c r="F19" s="6"/>
      <c r="G19" s="7" t="s">
        <v>218</v>
      </c>
      <c r="H19" s="183"/>
      <c r="I19" s="320"/>
      <c r="J19" s="339"/>
      <c r="K19" s="339"/>
      <c r="L19" s="320"/>
      <c r="M19" s="328"/>
      <c r="P19" s="319">
        <v>174</v>
      </c>
      <c r="Q19" s="184"/>
      <c r="R19" s="184"/>
      <c r="S19" s="324">
        <v>20</v>
      </c>
      <c r="T19" s="183"/>
      <c r="U19" s="320"/>
      <c r="V19" s="320"/>
      <c r="W19" s="320"/>
      <c r="X19" s="320"/>
      <c r="Y19" s="328"/>
      <c r="AB19" s="226" t="s">
        <v>218</v>
      </c>
      <c r="AC19" s="6"/>
      <c r="AD19" s="6"/>
      <c r="AE19" s="7" t="s">
        <v>218</v>
      </c>
      <c r="AF19" s="183"/>
      <c r="AG19" s="320"/>
      <c r="AH19" s="320"/>
      <c r="AI19" s="320"/>
      <c r="AJ19" s="320"/>
      <c r="AK19" s="328"/>
    </row>
    <row r="20" spans="2:37">
      <c r="B20" s="4">
        <f t="shared" si="1"/>
        <v>41355</v>
      </c>
      <c r="C20" s="4"/>
      <c r="D20" s="226" t="s">
        <v>218</v>
      </c>
      <c r="E20" s="6"/>
      <c r="F20" s="6"/>
      <c r="G20" s="7" t="s">
        <v>218</v>
      </c>
      <c r="H20" s="183"/>
      <c r="I20" s="320"/>
      <c r="J20" s="339"/>
      <c r="K20" s="339"/>
      <c r="L20" s="320"/>
      <c r="M20" s="328"/>
      <c r="P20" s="319">
        <v>173</v>
      </c>
      <c r="Q20" s="184"/>
      <c r="R20" s="184"/>
      <c r="S20" s="324">
        <v>40</v>
      </c>
      <c r="T20" s="183"/>
      <c r="U20" s="320"/>
      <c r="V20" s="320"/>
      <c r="W20" s="320"/>
      <c r="X20" s="320"/>
      <c r="Y20" s="328"/>
      <c r="AB20" s="226" t="s">
        <v>218</v>
      </c>
      <c r="AC20" s="6"/>
      <c r="AD20" s="6"/>
      <c r="AE20" s="7" t="s">
        <v>218</v>
      </c>
      <c r="AF20" s="183"/>
      <c r="AG20" s="320"/>
      <c r="AH20" s="321"/>
      <c r="AI20" s="226"/>
      <c r="AJ20" s="226"/>
      <c r="AK20" s="461"/>
    </row>
    <row r="21" spans="2:37">
      <c r="B21" s="4">
        <f t="shared" si="1"/>
        <v>41362</v>
      </c>
      <c r="C21" s="4"/>
      <c r="D21" s="319">
        <v>123</v>
      </c>
      <c r="E21" s="184"/>
      <c r="F21" s="184"/>
      <c r="G21" s="324">
        <v>1</v>
      </c>
      <c r="H21" s="183"/>
      <c r="I21" s="320"/>
      <c r="J21" s="319">
        <v>122.58</v>
      </c>
      <c r="K21" s="319"/>
      <c r="L21" s="319"/>
      <c r="M21" s="324">
        <v>577</v>
      </c>
      <c r="P21" s="319">
        <v>173.4</v>
      </c>
      <c r="Q21" s="184"/>
      <c r="R21" s="184"/>
      <c r="S21" s="324">
        <v>10</v>
      </c>
      <c r="T21" s="183"/>
      <c r="U21" s="320"/>
      <c r="V21" s="319">
        <v>173.49</v>
      </c>
      <c r="W21" s="319"/>
      <c r="X21" s="319"/>
      <c r="Y21" s="324">
        <v>90</v>
      </c>
      <c r="AB21" s="226" t="s">
        <v>218</v>
      </c>
      <c r="AC21" s="183"/>
      <c r="AD21" s="183"/>
      <c r="AE21" s="459" t="s">
        <v>218</v>
      </c>
      <c r="AF21" s="183"/>
      <c r="AG21" s="320"/>
      <c r="AH21" s="319">
        <v>115.14</v>
      </c>
      <c r="AI21" s="319"/>
      <c r="AJ21" s="319"/>
      <c r="AK21" s="324">
        <v>280</v>
      </c>
    </row>
    <row r="22" spans="2:37">
      <c r="B22" s="4">
        <f t="shared" si="1"/>
        <v>41369</v>
      </c>
      <c r="C22" s="4"/>
      <c r="D22" s="226" t="s">
        <v>218</v>
      </c>
      <c r="E22" s="6"/>
      <c r="F22" s="6"/>
      <c r="G22" s="7" t="s">
        <v>218</v>
      </c>
      <c r="H22" s="183"/>
      <c r="I22" s="183"/>
      <c r="J22" s="226"/>
      <c r="K22" s="226"/>
      <c r="L22" s="183"/>
      <c r="M22" s="328"/>
      <c r="P22" s="319">
        <v>173.4</v>
      </c>
      <c r="Q22" s="184"/>
      <c r="R22" s="184"/>
      <c r="S22" s="324">
        <v>25</v>
      </c>
      <c r="T22" s="183"/>
      <c r="U22" s="183"/>
      <c r="V22" s="183"/>
      <c r="W22" s="183"/>
      <c r="X22" s="183"/>
      <c r="Y22" s="328"/>
      <c r="AB22" s="226" t="s">
        <v>218</v>
      </c>
      <c r="AC22" s="6"/>
      <c r="AD22" s="6"/>
      <c r="AE22" s="7" t="s">
        <v>218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226" t="s">
        <v>218</v>
      </c>
      <c r="E23" s="6"/>
      <c r="F23" s="6"/>
      <c r="G23" s="7" t="s">
        <v>218</v>
      </c>
      <c r="H23" s="183"/>
      <c r="I23" s="183"/>
      <c r="J23" s="226"/>
      <c r="K23" s="226"/>
      <c r="L23" s="183"/>
      <c r="M23" s="328"/>
      <c r="P23" s="319">
        <v>166.71</v>
      </c>
      <c r="Q23" s="184"/>
      <c r="R23" s="184"/>
      <c r="S23" s="324">
        <v>35</v>
      </c>
      <c r="T23" s="183"/>
      <c r="U23" s="183"/>
      <c r="V23" s="183"/>
      <c r="W23" s="183"/>
      <c r="X23" s="183"/>
      <c r="Y23" s="328"/>
      <c r="AB23" s="226" t="s">
        <v>218</v>
      </c>
      <c r="AC23" s="6"/>
      <c r="AD23" s="6"/>
      <c r="AE23" s="7" t="s">
        <v>218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123</v>
      </c>
      <c r="E24" s="184"/>
      <c r="F24" s="184"/>
      <c r="G24" s="324">
        <v>2</v>
      </c>
      <c r="H24" s="183"/>
      <c r="I24" s="320"/>
      <c r="J24" s="339"/>
      <c r="K24" s="339"/>
      <c r="L24" s="320"/>
      <c r="M24" s="328"/>
      <c r="P24" s="319">
        <v>166.71</v>
      </c>
      <c r="Q24" s="184"/>
      <c r="R24" s="184"/>
      <c r="S24" s="324">
        <v>35</v>
      </c>
      <c r="T24" s="183"/>
      <c r="U24" s="320"/>
      <c r="V24" s="320"/>
      <c r="W24" s="320"/>
      <c r="X24" s="320"/>
      <c r="Y24" s="328"/>
      <c r="AB24" s="319">
        <v>110</v>
      </c>
      <c r="AC24" s="184"/>
      <c r="AD24" s="184"/>
      <c r="AE24" s="324">
        <v>20</v>
      </c>
      <c r="AF24" s="183"/>
      <c r="AG24" s="320"/>
      <c r="AH24" s="320"/>
      <c r="AI24" s="320"/>
      <c r="AJ24" s="320"/>
      <c r="AK24" s="328"/>
    </row>
    <row r="25" spans="2:37">
      <c r="B25" s="4">
        <f t="shared" si="1"/>
        <v>41390</v>
      </c>
      <c r="C25" s="4"/>
      <c r="D25" s="319">
        <v>126</v>
      </c>
      <c r="E25" s="184"/>
      <c r="F25" s="184"/>
      <c r="G25" s="324">
        <v>40</v>
      </c>
      <c r="H25" s="183"/>
      <c r="I25" s="320"/>
      <c r="J25" s="319">
        <v>125.86</v>
      </c>
      <c r="K25" s="319"/>
      <c r="L25" s="319"/>
      <c r="M25" s="324">
        <v>42</v>
      </c>
      <c r="P25" s="319">
        <v>163.57</v>
      </c>
      <c r="Q25" s="184"/>
      <c r="R25" s="184"/>
      <c r="S25" s="324">
        <v>35</v>
      </c>
      <c r="T25" s="183"/>
      <c r="U25" s="320"/>
      <c r="V25" s="319">
        <v>167.15</v>
      </c>
      <c r="W25" s="319"/>
      <c r="X25" s="319"/>
      <c r="Y25" s="324">
        <v>130</v>
      </c>
      <c r="AB25" s="319">
        <v>118</v>
      </c>
      <c r="AC25" s="184"/>
      <c r="AD25" s="184"/>
      <c r="AE25" s="324">
        <v>240</v>
      </c>
      <c r="AF25" s="183"/>
      <c r="AG25" s="320"/>
      <c r="AH25" s="319">
        <v>117.39</v>
      </c>
      <c r="AI25" s="319"/>
      <c r="AJ25" s="319"/>
      <c r="AK25" s="324">
        <v>260</v>
      </c>
    </row>
    <row r="26" spans="2:37">
      <c r="B26" s="4">
        <f t="shared" si="1"/>
        <v>41397</v>
      </c>
      <c r="C26" s="4"/>
      <c r="D26" s="319">
        <v>123</v>
      </c>
      <c r="E26" s="184"/>
      <c r="F26" s="184"/>
      <c r="G26" s="324">
        <v>24</v>
      </c>
      <c r="H26" s="183"/>
      <c r="I26" s="320"/>
      <c r="J26" s="339"/>
      <c r="K26" s="339"/>
      <c r="L26" s="320"/>
      <c r="M26" s="328"/>
      <c r="P26" s="319">
        <v>166.75</v>
      </c>
      <c r="Q26" s="184"/>
      <c r="R26" s="184"/>
      <c r="S26" s="324">
        <v>40</v>
      </c>
      <c r="T26" s="183"/>
      <c r="U26" s="320"/>
      <c r="V26" s="320"/>
      <c r="W26" s="320"/>
      <c r="X26" s="320"/>
      <c r="Y26" s="328"/>
      <c r="AB26" s="226" t="s">
        <v>218</v>
      </c>
      <c r="AC26" s="6"/>
      <c r="AD26" s="6"/>
      <c r="AE26" s="7" t="s">
        <v>218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226" t="s">
        <v>218</v>
      </c>
      <c r="E27" s="6"/>
      <c r="F27" s="6"/>
      <c r="G27" s="7" t="s">
        <v>218</v>
      </c>
      <c r="H27" s="183"/>
      <c r="I27" s="320"/>
      <c r="J27" s="339"/>
      <c r="K27" s="339"/>
      <c r="L27" s="320"/>
      <c r="M27" s="328"/>
      <c r="P27" s="319">
        <v>172.14</v>
      </c>
      <c r="Q27" s="184"/>
      <c r="R27" s="184"/>
      <c r="S27" s="324">
        <v>35</v>
      </c>
      <c r="T27" s="183"/>
      <c r="U27" s="320"/>
      <c r="V27" s="320"/>
      <c r="W27" s="320"/>
      <c r="X27" s="320"/>
      <c r="Y27" s="328"/>
      <c r="AB27" s="319">
        <v>118</v>
      </c>
      <c r="AC27" s="184"/>
      <c r="AD27" s="184"/>
      <c r="AE27" s="324">
        <v>20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"/>
      <c r="D28" s="226" t="s">
        <v>218</v>
      </c>
      <c r="E28" s="6"/>
      <c r="F28" s="6"/>
      <c r="G28" s="7" t="s">
        <v>218</v>
      </c>
      <c r="H28" s="183"/>
      <c r="I28" s="320"/>
      <c r="J28" s="339"/>
      <c r="K28" s="339"/>
      <c r="L28" s="320"/>
      <c r="M28" s="328"/>
      <c r="P28" s="319">
        <v>168.25</v>
      </c>
      <c r="Q28" s="184"/>
      <c r="R28" s="184"/>
      <c r="S28" s="324">
        <v>40</v>
      </c>
      <c r="T28" s="226"/>
      <c r="U28" s="339"/>
      <c r="V28" s="339"/>
      <c r="W28" s="339"/>
      <c r="X28" s="339"/>
      <c r="Y28" s="459"/>
      <c r="Z28" s="160"/>
      <c r="AA28" s="160"/>
      <c r="AB28" s="226" t="s">
        <v>218</v>
      </c>
      <c r="AC28" s="6"/>
      <c r="AD28" s="6"/>
      <c r="AE28" s="7" t="s">
        <v>218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319">
        <v>125</v>
      </c>
      <c r="E29" s="184"/>
      <c r="F29" s="184"/>
      <c r="G29" s="324">
        <v>15</v>
      </c>
      <c r="H29" s="183"/>
      <c r="I29" s="320"/>
      <c r="J29" s="319"/>
      <c r="K29" s="319"/>
      <c r="L29" s="319"/>
      <c r="M29" s="324"/>
      <c r="P29" s="319">
        <v>183</v>
      </c>
      <c r="Q29" s="184"/>
      <c r="R29" s="184"/>
      <c r="S29" s="324">
        <v>10</v>
      </c>
      <c r="T29" s="183"/>
      <c r="U29" s="320"/>
      <c r="V29" s="319"/>
      <c r="W29" s="319"/>
      <c r="X29" s="319"/>
      <c r="Y29" s="324"/>
      <c r="AA29" s="160"/>
      <c r="AB29" s="319">
        <v>115</v>
      </c>
      <c r="AC29" s="184"/>
      <c r="AD29" s="184"/>
      <c r="AE29" s="324">
        <v>80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226" t="s">
        <v>218</v>
      </c>
      <c r="E30" s="6"/>
      <c r="F30" s="6"/>
      <c r="G30" s="7" t="s">
        <v>218</v>
      </c>
      <c r="H30" s="183"/>
      <c r="I30" s="320"/>
      <c r="J30" s="319">
        <v>123.77</v>
      </c>
      <c r="K30" s="319"/>
      <c r="L30" s="319"/>
      <c r="M30" s="324">
        <v>39</v>
      </c>
      <c r="P30" s="226" t="s">
        <v>218</v>
      </c>
      <c r="Q30" s="6"/>
      <c r="R30" s="6"/>
      <c r="S30" s="7" t="s">
        <v>218</v>
      </c>
      <c r="T30" s="183"/>
      <c r="U30" s="320"/>
      <c r="V30" s="319">
        <v>170.04</v>
      </c>
      <c r="W30" s="319"/>
      <c r="X30" s="319"/>
      <c r="Y30" s="324">
        <v>125</v>
      </c>
      <c r="AB30" s="319">
        <v>117</v>
      </c>
      <c r="AC30" s="184"/>
      <c r="AD30" s="184"/>
      <c r="AE30" s="324">
        <v>20</v>
      </c>
      <c r="AF30" s="183"/>
      <c r="AG30" s="320"/>
      <c r="AH30" s="319">
        <v>115.83</v>
      </c>
      <c r="AI30" s="319"/>
      <c r="AJ30" s="319"/>
      <c r="AK30" s="324">
        <v>120</v>
      </c>
    </row>
    <row r="31" spans="2:37">
      <c r="B31" s="4">
        <f t="shared" si="1"/>
        <v>41432</v>
      </c>
      <c r="C31" s="4"/>
      <c r="D31" s="319">
        <v>124.13</v>
      </c>
      <c r="E31" s="184"/>
      <c r="F31" s="184"/>
      <c r="G31" s="324">
        <v>160</v>
      </c>
      <c r="H31" s="183"/>
      <c r="I31" s="320"/>
      <c r="J31" s="339"/>
      <c r="K31" s="339"/>
      <c r="L31" s="320"/>
      <c r="M31" s="328"/>
      <c r="P31" s="319">
        <v>171.6</v>
      </c>
      <c r="Q31" s="184"/>
      <c r="R31" s="184"/>
      <c r="S31" s="324">
        <v>50</v>
      </c>
      <c r="T31" s="183"/>
      <c r="U31" s="320"/>
      <c r="V31" s="320"/>
      <c r="W31" s="320"/>
      <c r="X31" s="320"/>
      <c r="Y31" s="328"/>
      <c r="AB31" s="319">
        <v>117</v>
      </c>
      <c r="AC31" s="184"/>
      <c r="AD31" s="184"/>
      <c r="AE31" s="324">
        <v>20</v>
      </c>
      <c r="AF31" s="183"/>
      <c r="AG31" s="320"/>
      <c r="AH31" s="320"/>
      <c r="AI31" s="320"/>
      <c r="AJ31" s="320"/>
      <c r="AK31" s="328"/>
    </row>
    <row r="32" spans="2:37">
      <c r="B32" s="4">
        <f t="shared" si="1"/>
        <v>41439</v>
      </c>
      <c r="C32" s="4"/>
      <c r="D32" s="226" t="s">
        <v>218</v>
      </c>
      <c r="E32" s="6"/>
      <c r="F32" s="6"/>
      <c r="G32" s="7" t="s">
        <v>218</v>
      </c>
      <c r="H32" s="183"/>
      <c r="I32" s="320"/>
      <c r="J32" s="339"/>
      <c r="K32" s="339"/>
      <c r="L32" s="320"/>
      <c r="M32" s="328"/>
      <c r="P32" s="319">
        <v>175.17</v>
      </c>
      <c r="Q32" s="184"/>
      <c r="R32" s="184"/>
      <c r="S32" s="324">
        <v>30</v>
      </c>
      <c r="T32" s="183"/>
      <c r="U32" s="320"/>
      <c r="V32" s="320"/>
      <c r="W32" s="320"/>
      <c r="X32" s="320"/>
      <c r="Y32" s="328"/>
      <c r="AB32" s="226" t="s">
        <v>218</v>
      </c>
      <c r="AC32" s="6"/>
      <c r="AD32" s="6"/>
      <c r="AE32" s="7" t="s">
        <v>218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226" t="s">
        <v>218</v>
      </c>
      <c r="E33" s="6"/>
      <c r="F33" s="6"/>
      <c r="G33" s="7" t="s">
        <v>218</v>
      </c>
      <c r="H33" s="183"/>
      <c r="I33" s="320"/>
      <c r="J33" s="339"/>
      <c r="K33" s="339"/>
      <c r="L33" s="320"/>
      <c r="M33" s="328"/>
      <c r="P33" s="319">
        <v>172.13</v>
      </c>
      <c r="Q33" s="184"/>
      <c r="R33" s="184"/>
      <c r="S33" s="324">
        <v>40</v>
      </c>
      <c r="T33" s="183"/>
      <c r="U33" s="320"/>
      <c r="V33" s="320"/>
      <c r="W33" s="320"/>
      <c r="X33" s="320"/>
      <c r="Y33" s="328"/>
      <c r="AB33" s="226" t="s">
        <v>218</v>
      </c>
      <c r="AC33" s="6"/>
      <c r="AD33" s="6"/>
      <c r="AE33" s="7" t="s">
        <v>218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226" t="s">
        <v>218</v>
      </c>
      <c r="E34" s="6"/>
      <c r="F34" s="6"/>
      <c r="G34" s="7" t="s">
        <v>218</v>
      </c>
      <c r="H34" s="183"/>
      <c r="I34" s="320"/>
      <c r="J34" s="319">
        <v>124.13</v>
      </c>
      <c r="K34" s="319"/>
      <c r="L34" s="319"/>
      <c r="M34" s="324">
        <v>160</v>
      </c>
      <c r="P34" s="319">
        <v>166.71</v>
      </c>
      <c r="Q34" s="184"/>
      <c r="R34" s="184"/>
      <c r="S34" s="324">
        <v>35</v>
      </c>
      <c r="T34" s="183"/>
      <c r="U34" s="320"/>
      <c r="V34" s="319">
        <v>171.32</v>
      </c>
      <c r="W34" s="319"/>
      <c r="X34" s="319"/>
      <c r="Y34" s="324">
        <v>155</v>
      </c>
      <c r="AB34" s="226" t="s">
        <v>218</v>
      </c>
      <c r="AC34" s="6"/>
      <c r="AD34" s="6"/>
      <c r="AE34" s="7" t="s">
        <v>218</v>
      </c>
      <c r="AF34" s="183"/>
      <c r="AG34" s="320"/>
      <c r="AH34" s="319">
        <v>117</v>
      </c>
      <c r="AI34" s="319"/>
      <c r="AJ34" s="319"/>
      <c r="AK34" s="324">
        <v>20</v>
      </c>
    </row>
    <row r="35" spans="2:37">
      <c r="B35" s="4">
        <f t="shared" si="1"/>
        <v>41460</v>
      </c>
      <c r="C35" s="4"/>
      <c r="D35" s="226" t="s">
        <v>218</v>
      </c>
      <c r="E35" s="6"/>
      <c r="F35" s="6"/>
      <c r="G35" s="7" t="s">
        <v>218</v>
      </c>
      <c r="H35" s="183"/>
      <c r="I35" s="320"/>
      <c r="J35" s="339"/>
      <c r="K35" s="339"/>
      <c r="L35" s="320"/>
      <c r="M35" s="328"/>
      <c r="P35" s="330">
        <v>166.71</v>
      </c>
      <c r="Q35" s="332"/>
      <c r="R35" s="184"/>
      <c r="S35" s="332">
        <v>35</v>
      </c>
      <c r="T35" s="183"/>
      <c r="U35" s="320"/>
      <c r="V35" s="320"/>
      <c r="W35" s="320"/>
      <c r="X35" s="320"/>
      <c r="Y35" s="328"/>
      <c r="AB35" s="226" t="s">
        <v>218</v>
      </c>
      <c r="AC35" s="6"/>
      <c r="AD35" s="6"/>
      <c r="AE35" s="7" t="s">
        <v>218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226" t="s">
        <v>218</v>
      </c>
      <c r="E36" s="6"/>
      <c r="F36" s="6"/>
      <c r="G36" s="7" t="s">
        <v>218</v>
      </c>
      <c r="H36" s="183"/>
      <c r="I36" s="320"/>
      <c r="J36" s="339"/>
      <c r="K36" s="339"/>
      <c r="L36" s="320"/>
      <c r="M36" s="328"/>
      <c r="P36" s="330">
        <v>166</v>
      </c>
      <c r="Q36" s="332"/>
      <c r="R36" s="184"/>
      <c r="S36" s="332">
        <v>40</v>
      </c>
      <c r="T36" s="183"/>
      <c r="U36" s="320"/>
      <c r="V36" s="320"/>
      <c r="W36" s="320"/>
      <c r="X36" s="320"/>
      <c r="Y36" s="328"/>
      <c r="AB36" s="330">
        <v>118</v>
      </c>
      <c r="AC36" s="332"/>
      <c r="AD36" s="184"/>
      <c r="AE36" s="332">
        <v>6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330">
        <v>121.43</v>
      </c>
      <c r="E37" s="332"/>
      <c r="F37" s="184"/>
      <c r="G37" s="332">
        <v>280</v>
      </c>
      <c r="H37" s="183"/>
      <c r="I37" s="320"/>
      <c r="J37" s="339"/>
      <c r="K37" s="339"/>
      <c r="L37" s="320"/>
      <c r="M37" s="328"/>
      <c r="P37" s="330">
        <v>168.14</v>
      </c>
      <c r="Q37" s="332"/>
      <c r="R37" s="184"/>
      <c r="S37" s="332">
        <v>35</v>
      </c>
      <c r="T37" s="183"/>
      <c r="U37" s="320"/>
      <c r="V37" s="320"/>
      <c r="W37" s="320"/>
      <c r="X37" s="320"/>
      <c r="Y37" s="328"/>
      <c r="AB37" s="330">
        <v>109.25</v>
      </c>
      <c r="AC37" s="332"/>
      <c r="AD37" s="184"/>
      <c r="AE37" s="332">
        <v>320</v>
      </c>
      <c r="AF37" s="183"/>
      <c r="AG37" s="320"/>
      <c r="AH37" s="320"/>
      <c r="AI37" s="320"/>
      <c r="AJ37" s="320"/>
      <c r="AK37" s="328"/>
    </row>
    <row r="38" spans="2:37">
      <c r="B38" s="4">
        <f t="shared" si="1"/>
        <v>41481</v>
      </c>
      <c r="C38" s="4"/>
      <c r="D38" s="226" t="s">
        <v>218</v>
      </c>
      <c r="E38" s="6"/>
      <c r="F38" s="6"/>
      <c r="G38" s="7" t="s">
        <v>218</v>
      </c>
      <c r="H38" s="183"/>
      <c r="I38" s="320"/>
      <c r="J38" s="319">
        <v>121.43</v>
      </c>
      <c r="K38" s="319"/>
      <c r="L38" s="319"/>
      <c r="M38" s="324">
        <v>280</v>
      </c>
      <c r="P38" s="319">
        <v>165.29</v>
      </c>
      <c r="Q38" s="184"/>
      <c r="R38" s="184"/>
      <c r="S38" s="324">
        <v>35</v>
      </c>
      <c r="T38" s="183"/>
      <c r="U38" s="320"/>
      <c r="V38" s="319">
        <v>166.52</v>
      </c>
      <c r="W38" s="319"/>
      <c r="X38" s="319"/>
      <c r="Y38" s="324">
        <v>145</v>
      </c>
      <c r="AB38" s="226" t="s">
        <v>218</v>
      </c>
      <c r="AC38" s="6"/>
      <c r="AD38" s="6"/>
      <c r="AE38" s="7" t="s">
        <v>218</v>
      </c>
      <c r="AF38" s="183"/>
      <c r="AG38" s="320"/>
      <c r="AH38" s="319">
        <v>109.41</v>
      </c>
      <c r="AI38" s="319"/>
      <c r="AJ38" s="319"/>
      <c r="AK38" s="324">
        <v>326</v>
      </c>
    </row>
    <row r="39" spans="2:37">
      <c r="B39" s="4">
        <f t="shared" si="1"/>
        <v>41488</v>
      </c>
      <c r="C39" s="4"/>
      <c r="D39" s="321" t="s">
        <v>218</v>
      </c>
      <c r="E39" s="326"/>
      <c r="F39" s="326"/>
      <c r="G39" s="334" t="s">
        <v>218</v>
      </c>
      <c r="H39" s="183"/>
      <c r="I39" s="320"/>
      <c r="J39" s="339"/>
      <c r="K39" s="339"/>
      <c r="L39" s="320"/>
      <c r="M39" s="328"/>
      <c r="P39" s="330">
        <v>165.29</v>
      </c>
      <c r="Q39" s="184"/>
      <c r="R39" s="184"/>
      <c r="S39" s="331">
        <v>35</v>
      </c>
      <c r="T39" s="183"/>
      <c r="U39" s="320"/>
      <c r="V39" s="320"/>
      <c r="W39" s="320"/>
      <c r="X39" s="320"/>
      <c r="Y39" s="328"/>
      <c r="AB39" s="321" t="s">
        <v>218</v>
      </c>
      <c r="AC39" s="326"/>
      <c r="AD39" s="326"/>
      <c r="AE39" s="334" t="s">
        <v>218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330">
        <v>127.37</v>
      </c>
      <c r="E40" s="184"/>
      <c r="F40" s="184"/>
      <c r="G40" s="331">
        <v>51</v>
      </c>
      <c r="H40" s="183"/>
      <c r="I40" s="320"/>
      <c r="J40" s="339"/>
      <c r="K40" s="339"/>
      <c r="L40" s="320"/>
      <c r="M40" s="328"/>
      <c r="P40" s="330">
        <v>163.44</v>
      </c>
      <c r="Q40" s="184"/>
      <c r="R40" s="184"/>
      <c r="S40" s="331">
        <v>45</v>
      </c>
      <c r="T40" s="183"/>
      <c r="U40" s="320"/>
      <c r="V40" s="320"/>
      <c r="W40" s="320"/>
      <c r="X40" s="320"/>
      <c r="Y40" s="328"/>
      <c r="AB40" s="226" t="s">
        <v>218</v>
      </c>
      <c r="AC40" s="6"/>
      <c r="AD40" s="6"/>
      <c r="AE40" s="7" t="s">
        <v>218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21" t="s">
        <v>218</v>
      </c>
      <c r="E41" s="326"/>
      <c r="F41" s="326"/>
      <c r="G41" s="334" t="s">
        <v>218</v>
      </c>
      <c r="H41" s="183"/>
      <c r="I41" s="320"/>
      <c r="J41" s="339"/>
      <c r="K41" s="339"/>
      <c r="L41" s="320"/>
      <c r="M41" s="328"/>
      <c r="P41" s="330">
        <v>168.88</v>
      </c>
      <c r="Q41" s="184"/>
      <c r="R41" s="184"/>
      <c r="S41" s="331">
        <v>40</v>
      </c>
      <c r="T41" s="183"/>
      <c r="U41" s="320"/>
      <c r="V41" s="320"/>
      <c r="W41" s="320"/>
      <c r="X41" s="320"/>
      <c r="Y41" s="328"/>
      <c r="AB41" s="321" t="s">
        <v>218</v>
      </c>
      <c r="AC41" s="326"/>
      <c r="AD41" s="326"/>
      <c r="AE41" s="334" t="s">
        <v>218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124</v>
      </c>
      <c r="E42" s="184"/>
      <c r="F42" s="184"/>
      <c r="G42" s="324">
        <v>20</v>
      </c>
      <c r="H42" s="183"/>
      <c r="I42" s="320"/>
      <c r="J42" s="320"/>
      <c r="K42" s="320"/>
      <c r="L42" s="320"/>
      <c r="M42" s="328"/>
      <c r="P42" s="319">
        <v>168.14</v>
      </c>
      <c r="Q42" s="184"/>
      <c r="R42" s="184"/>
      <c r="S42" s="324">
        <v>35</v>
      </c>
      <c r="T42" s="183"/>
      <c r="U42" s="320"/>
      <c r="V42" s="320"/>
      <c r="W42" s="320"/>
      <c r="X42" s="320"/>
      <c r="Y42" s="328"/>
      <c r="AB42" s="319">
        <v>116</v>
      </c>
      <c r="AC42" s="184"/>
      <c r="AD42" s="184"/>
      <c r="AE42" s="324">
        <v>20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319">
        <v>126.35</v>
      </c>
      <c r="E43" s="184"/>
      <c r="F43" s="184"/>
      <c r="G43" s="324">
        <v>9</v>
      </c>
      <c r="H43" s="183"/>
      <c r="I43" s="320"/>
      <c r="J43" s="319">
        <v>126.42</v>
      </c>
      <c r="K43" s="319"/>
      <c r="L43" s="319"/>
      <c r="M43" s="324">
        <v>80</v>
      </c>
      <c r="P43" s="319">
        <v>168.14</v>
      </c>
      <c r="Q43" s="184"/>
      <c r="R43" s="184"/>
      <c r="S43" s="324">
        <v>35</v>
      </c>
      <c r="T43" s="183"/>
      <c r="U43" s="320"/>
      <c r="V43" s="319">
        <v>166.66</v>
      </c>
      <c r="W43" s="319"/>
      <c r="X43" s="319"/>
      <c r="Y43" s="324">
        <v>190</v>
      </c>
      <c r="AB43" s="230" t="s">
        <v>218</v>
      </c>
      <c r="AC43" s="326"/>
      <c r="AD43" s="326"/>
      <c r="AE43" s="325" t="s">
        <v>218</v>
      </c>
      <c r="AF43" s="183"/>
      <c r="AG43" s="320"/>
      <c r="AH43" s="319">
        <v>116</v>
      </c>
      <c r="AI43" s="319"/>
      <c r="AJ43" s="319"/>
      <c r="AK43" s="324">
        <v>20</v>
      </c>
    </row>
    <row r="44" spans="2:37">
      <c r="B44" s="4">
        <f t="shared" si="1"/>
        <v>41523</v>
      </c>
      <c r="C44" s="4"/>
      <c r="D44" s="330">
        <v>129</v>
      </c>
      <c r="E44" s="184"/>
      <c r="F44" s="184"/>
      <c r="G44" s="331">
        <v>40</v>
      </c>
      <c r="H44" s="183"/>
      <c r="I44" s="320"/>
      <c r="J44" s="339"/>
      <c r="K44" s="339"/>
      <c r="L44" s="320"/>
      <c r="M44" s="328"/>
      <c r="P44" s="321" t="s">
        <v>218</v>
      </c>
      <c r="Q44" s="326"/>
      <c r="R44" s="326"/>
      <c r="S44" s="334" t="s">
        <v>218</v>
      </c>
      <c r="T44" s="183"/>
      <c r="U44" s="320"/>
      <c r="V44" s="320"/>
      <c r="W44" s="320"/>
      <c r="X44" s="320"/>
      <c r="Y44" s="328"/>
      <c r="AB44" s="321" t="s">
        <v>218</v>
      </c>
      <c r="AC44" s="326"/>
      <c r="AD44" s="326"/>
      <c r="AE44" s="334" t="s">
        <v>218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30">
        <v>124</v>
      </c>
      <c r="E45" s="184"/>
      <c r="F45" s="184"/>
      <c r="G45" s="331">
        <v>2</v>
      </c>
      <c r="H45" s="183"/>
      <c r="I45" s="320"/>
      <c r="J45" s="339"/>
      <c r="K45" s="339"/>
      <c r="L45" s="320"/>
      <c r="M45" s="328"/>
      <c r="P45" s="330">
        <v>167.63</v>
      </c>
      <c r="Q45" s="184"/>
      <c r="R45" s="184"/>
      <c r="S45" s="331">
        <v>40</v>
      </c>
      <c r="T45" s="183"/>
      <c r="U45" s="320"/>
      <c r="V45" s="320"/>
      <c r="W45" s="320"/>
      <c r="X45" s="320"/>
      <c r="Y45" s="328"/>
      <c r="AB45" s="321" t="s">
        <v>218</v>
      </c>
      <c r="AC45" s="326"/>
      <c r="AD45" s="326"/>
      <c r="AE45" s="334" t="s">
        <v>218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330">
        <v>125.17</v>
      </c>
      <c r="E46" s="184"/>
      <c r="F46" s="184"/>
      <c r="G46" s="331">
        <v>13</v>
      </c>
      <c r="H46" s="183"/>
      <c r="I46" s="320"/>
      <c r="J46" s="339"/>
      <c r="K46" s="339"/>
      <c r="L46" s="320"/>
      <c r="M46" s="328"/>
      <c r="P46" s="330">
        <v>167.63</v>
      </c>
      <c r="Q46" s="184"/>
      <c r="R46" s="184"/>
      <c r="S46" s="331">
        <v>40</v>
      </c>
      <c r="T46" s="183"/>
      <c r="U46" s="320"/>
      <c r="V46" s="320"/>
      <c r="W46" s="320"/>
      <c r="X46" s="320"/>
      <c r="Y46" s="328"/>
      <c r="AB46" s="330">
        <v>114</v>
      </c>
      <c r="AC46" s="184"/>
      <c r="AD46" s="184"/>
      <c r="AE46" s="331">
        <v>12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124</v>
      </c>
      <c r="E47" s="184"/>
      <c r="F47" s="184"/>
      <c r="G47" s="331">
        <v>2</v>
      </c>
      <c r="H47" s="183"/>
      <c r="I47" s="320"/>
      <c r="J47" s="319">
        <v>127.79</v>
      </c>
      <c r="K47" s="319"/>
      <c r="L47" s="319"/>
      <c r="M47" s="324">
        <v>57</v>
      </c>
      <c r="P47" s="330">
        <v>167.74</v>
      </c>
      <c r="Q47" s="184"/>
      <c r="R47" s="184"/>
      <c r="S47" s="331">
        <v>81</v>
      </c>
      <c r="T47" s="183"/>
      <c r="U47" s="320"/>
      <c r="V47" s="319">
        <v>167.68</v>
      </c>
      <c r="W47" s="319"/>
      <c r="X47" s="319"/>
      <c r="Y47" s="324">
        <v>161</v>
      </c>
      <c r="AB47" s="330">
        <v>116.26</v>
      </c>
      <c r="AC47" s="184"/>
      <c r="AD47" s="184"/>
      <c r="AE47" s="331">
        <v>138</v>
      </c>
      <c r="AF47" s="183"/>
      <c r="AG47" s="320"/>
      <c r="AH47" s="319">
        <v>116.08</v>
      </c>
      <c r="AI47" s="319"/>
      <c r="AJ47" s="319"/>
      <c r="AK47" s="324">
        <v>150</v>
      </c>
    </row>
    <row r="48" spans="2:37">
      <c r="B48" s="4">
        <f t="shared" si="1"/>
        <v>41551</v>
      </c>
      <c r="C48" s="4"/>
      <c r="D48" s="230" t="s">
        <v>84</v>
      </c>
      <c r="E48" s="326"/>
      <c r="F48" s="326"/>
      <c r="G48" s="325" t="s">
        <v>84</v>
      </c>
      <c r="H48" s="183"/>
      <c r="I48" s="320"/>
      <c r="J48" s="339"/>
      <c r="K48" s="339"/>
      <c r="L48" s="320"/>
      <c r="M48" s="328"/>
      <c r="P48" s="230" t="s">
        <v>84</v>
      </c>
      <c r="Q48" s="326"/>
      <c r="R48" s="326"/>
      <c r="S48" s="325" t="s">
        <v>84</v>
      </c>
      <c r="T48" s="183"/>
      <c r="U48" s="320"/>
      <c r="V48" s="320"/>
      <c r="W48" s="320"/>
      <c r="X48" s="320"/>
      <c r="Y48" s="328"/>
      <c r="AB48" s="230" t="s">
        <v>84</v>
      </c>
      <c r="AC48" s="326"/>
      <c r="AD48" s="326"/>
      <c r="AE48" s="325" t="s">
        <v>84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84</v>
      </c>
      <c r="E49" s="326"/>
      <c r="F49" s="326"/>
      <c r="G49" s="325" t="s">
        <v>84</v>
      </c>
      <c r="H49" s="183"/>
      <c r="I49" s="320"/>
      <c r="J49" s="339"/>
      <c r="K49" s="339"/>
      <c r="L49" s="320"/>
      <c r="M49" s="328"/>
      <c r="P49" s="230" t="s">
        <v>84</v>
      </c>
      <c r="Q49" s="326"/>
      <c r="R49" s="326"/>
      <c r="S49" s="325" t="s">
        <v>84</v>
      </c>
      <c r="T49" s="183"/>
      <c r="U49" s="320"/>
      <c r="V49" s="320"/>
      <c r="W49" s="320"/>
      <c r="X49" s="320"/>
      <c r="Y49" s="328"/>
      <c r="AB49" s="230" t="s">
        <v>84</v>
      </c>
      <c r="AC49" s="326"/>
      <c r="AD49" s="326"/>
      <c r="AE49" s="325" t="s">
        <v>84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21" t="s">
        <v>218</v>
      </c>
      <c r="E50" s="326"/>
      <c r="F50" s="326"/>
      <c r="G50" s="334" t="s">
        <v>218</v>
      </c>
      <c r="H50" s="183"/>
      <c r="I50" s="320"/>
      <c r="J50" s="339"/>
      <c r="K50" s="339"/>
      <c r="L50" s="320"/>
      <c r="M50" s="328"/>
      <c r="P50" s="321" t="s">
        <v>218</v>
      </c>
      <c r="Q50" s="326"/>
      <c r="R50" s="326"/>
      <c r="S50" s="334" t="s">
        <v>218</v>
      </c>
      <c r="T50" s="183"/>
      <c r="U50" s="320"/>
      <c r="V50" s="320"/>
      <c r="W50" s="320"/>
      <c r="X50" s="320"/>
      <c r="Y50" s="328"/>
      <c r="AB50" s="321" t="s">
        <v>218</v>
      </c>
      <c r="AC50" s="326"/>
      <c r="AD50" s="326"/>
      <c r="AE50" s="334" t="s">
        <v>218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330">
        <v>120</v>
      </c>
      <c r="E51" s="184"/>
      <c r="F51" s="184"/>
      <c r="G51" s="331">
        <v>40</v>
      </c>
      <c r="H51" s="183"/>
      <c r="I51" s="320"/>
      <c r="J51" s="319">
        <v>119.69</v>
      </c>
      <c r="K51" s="319"/>
      <c r="L51" s="319"/>
      <c r="M51" s="324">
        <v>67</v>
      </c>
      <c r="P51" s="330">
        <v>168.14</v>
      </c>
      <c r="Q51" s="184"/>
      <c r="R51" s="184"/>
      <c r="S51" s="331">
        <v>35</v>
      </c>
      <c r="T51" s="183"/>
      <c r="U51" s="320"/>
      <c r="V51" s="319">
        <v>169.33</v>
      </c>
      <c r="W51" s="319"/>
      <c r="X51" s="319"/>
      <c r="Y51" s="324">
        <v>75</v>
      </c>
      <c r="AB51" s="330">
        <v>114</v>
      </c>
      <c r="AC51" s="184"/>
      <c r="AD51" s="184"/>
      <c r="AE51" s="331">
        <v>10</v>
      </c>
      <c r="AF51" s="183"/>
      <c r="AG51" s="320"/>
      <c r="AH51" s="319">
        <v>114</v>
      </c>
      <c r="AI51" s="319"/>
      <c r="AJ51" s="319"/>
      <c r="AK51" s="324">
        <v>10</v>
      </c>
    </row>
    <row r="52" spans="2:37">
      <c r="B52" s="4">
        <f t="shared" si="1"/>
        <v>41579</v>
      </c>
      <c r="C52" s="4"/>
      <c r="D52" s="321">
        <v>119.22</v>
      </c>
      <c r="E52" s="321"/>
      <c r="F52" s="321"/>
      <c r="G52" s="331">
        <v>27</v>
      </c>
      <c r="H52" s="183"/>
      <c r="I52" s="320"/>
      <c r="J52" s="339"/>
      <c r="K52" s="339"/>
      <c r="L52" s="320"/>
      <c r="M52" s="328"/>
      <c r="P52" s="321">
        <v>170.38</v>
      </c>
      <c r="Q52" s="321"/>
      <c r="R52" s="321"/>
      <c r="S52" s="331">
        <v>40</v>
      </c>
      <c r="T52" s="183"/>
      <c r="U52" s="320"/>
      <c r="V52" s="320"/>
      <c r="W52" s="320"/>
      <c r="X52" s="320"/>
      <c r="Y52" s="328"/>
      <c r="AB52" s="321" t="s">
        <v>218</v>
      </c>
      <c r="AC52" s="326"/>
      <c r="AD52" s="326"/>
      <c r="AE52" s="334" t="s">
        <v>218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321" t="s">
        <v>218</v>
      </c>
      <c r="E53" s="326"/>
      <c r="F53" s="326"/>
      <c r="G53" s="334" t="s">
        <v>218</v>
      </c>
      <c r="H53" s="183"/>
      <c r="I53" s="320"/>
      <c r="J53" s="339"/>
      <c r="K53" s="339"/>
      <c r="L53" s="320"/>
      <c r="M53" s="328"/>
      <c r="P53" s="321">
        <v>173.8</v>
      </c>
      <c r="Q53" s="321"/>
      <c r="R53" s="321"/>
      <c r="S53" s="331">
        <v>25</v>
      </c>
      <c r="T53" s="183"/>
      <c r="U53" s="320"/>
      <c r="V53" s="320"/>
      <c r="W53" s="320"/>
      <c r="X53" s="320"/>
      <c r="Y53" s="328"/>
      <c r="AB53" s="321" t="s">
        <v>218</v>
      </c>
      <c r="AC53" s="326"/>
      <c r="AD53" s="326"/>
      <c r="AE53" s="334" t="s">
        <v>218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321">
        <v>124</v>
      </c>
      <c r="E54" s="321"/>
      <c r="F54" s="321"/>
      <c r="G54" s="331">
        <v>2</v>
      </c>
      <c r="H54" s="183"/>
      <c r="I54" s="320"/>
      <c r="J54" s="339"/>
      <c r="K54" s="339"/>
      <c r="L54" s="320"/>
      <c r="M54" s="328"/>
      <c r="P54" s="321">
        <v>166.1</v>
      </c>
      <c r="Q54" s="321"/>
      <c r="R54" s="321"/>
      <c r="S54" s="331">
        <v>50</v>
      </c>
      <c r="T54" s="183"/>
      <c r="U54" s="320"/>
      <c r="V54" s="320"/>
      <c r="W54" s="320"/>
      <c r="X54" s="320"/>
      <c r="Y54" s="328"/>
      <c r="AB54" s="321">
        <v>114</v>
      </c>
      <c r="AC54" s="321"/>
      <c r="AD54" s="321"/>
      <c r="AE54" s="331">
        <v>1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21">
        <v>121</v>
      </c>
      <c r="E55" s="321"/>
      <c r="F55" s="321"/>
      <c r="G55" s="331">
        <v>19</v>
      </c>
      <c r="H55" s="183"/>
      <c r="I55" s="320"/>
      <c r="J55" s="230"/>
      <c r="K55" s="230"/>
      <c r="L55" s="230"/>
      <c r="M55" s="325"/>
      <c r="P55" s="321">
        <v>183.33</v>
      </c>
      <c r="Q55" s="321"/>
      <c r="R55" s="321"/>
      <c r="S55" s="331">
        <v>30</v>
      </c>
      <c r="T55" s="183"/>
      <c r="U55" s="320"/>
      <c r="V55" s="230"/>
      <c r="W55" s="230"/>
      <c r="X55" s="230"/>
      <c r="Y55" s="325"/>
      <c r="AB55" s="321" t="s">
        <v>218</v>
      </c>
      <c r="AC55" s="326"/>
      <c r="AD55" s="326"/>
      <c r="AE55" s="334" t="s">
        <v>218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>
        <v>126</v>
      </c>
      <c r="E56" s="321"/>
      <c r="F56" s="321"/>
      <c r="G56" s="331">
        <v>400</v>
      </c>
      <c r="H56" s="183"/>
      <c r="I56" s="320"/>
      <c r="J56" s="319">
        <v>125.77</v>
      </c>
      <c r="K56" s="319"/>
      <c r="L56" s="319"/>
      <c r="M56" s="324">
        <v>421</v>
      </c>
      <c r="P56" s="321">
        <v>207</v>
      </c>
      <c r="Q56" s="321"/>
      <c r="R56" s="321"/>
      <c r="S56" s="331">
        <v>3</v>
      </c>
      <c r="T56" s="183"/>
      <c r="U56" s="320"/>
      <c r="V56" s="319">
        <v>173.81</v>
      </c>
      <c r="W56" s="319"/>
      <c r="X56" s="319"/>
      <c r="Y56" s="324">
        <v>108</v>
      </c>
      <c r="AB56" s="321">
        <v>118.18</v>
      </c>
      <c r="AC56" s="321"/>
      <c r="AD56" s="321"/>
      <c r="AE56" s="331">
        <v>220</v>
      </c>
      <c r="AF56" s="183"/>
      <c r="AG56" s="320"/>
      <c r="AH56" s="319">
        <v>118.16</v>
      </c>
      <c r="AI56" s="319"/>
      <c r="AJ56" s="319"/>
      <c r="AK56" s="324">
        <v>221</v>
      </c>
    </row>
    <row r="57" spans="2:37">
      <c r="B57" s="4">
        <f t="shared" si="1"/>
        <v>41614</v>
      </c>
      <c r="C57" s="4"/>
      <c r="D57" s="330">
        <v>119.33</v>
      </c>
      <c r="E57" s="184"/>
      <c r="F57" s="184"/>
      <c r="G57" s="331">
        <v>120</v>
      </c>
      <c r="H57" s="183"/>
      <c r="I57" s="320"/>
      <c r="J57" s="339"/>
      <c r="K57" s="339"/>
      <c r="L57" s="320"/>
      <c r="M57" s="328"/>
      <c r="P57" s="330">
        <v>167</v>
      </c>
      <c r="Q57" s="184"/>
      <c r="R57" s="184"/>
      <c r="S57" s="331">
        <v>25</v>
      </c>
      <c r="T57" s="183"/>
      <c r="U57" s="320"/>
      <c r="V57" s="320"/>
      <c r="W57" s="320"/>
      <c r="X57" s="320"/>
      <c r="Y57" s="328"/>
      <c r="AB57" s="330">
        <v>107</v>
      </c>
      <c r="AC57" s="184"/>
      <c r="AD57" s="184"/>
      <c r="AE57" s="331">
        <v>73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330">
        <v>124</v>
      </c>
      <c r="E58" s="184"/>
      <c r="F58" s="184"/>
      <c r="G58" s="331">
        <v>5</v>
      </c>
      <c r="H58" s="183"/>
      <c r="I58" s="320"/>
      <c r="J58" s="339"/>
      <c r="K58" s="339"/>
      <c r="L58" s="320"/>
      <c r="M58" s="328"/>
      <c r="P58" s="330">
        <v>169</v>
      </c>
      <c r="Q58" s="184"/>
      <c r="R58" s="184"/>
      <c r="S58" s="331">
        <v>15</v>
      </c>
      <c r="T58" s="183"/>
      <c r="U58" s="320"/>
      <c r="V58" s="320"/>
      <c r="W58" s="320"/>
      <c r="X58" s="320"/>
      <c r="Y58" s="328"/>
      <c r="AB58" s="321" t="s">
        <v>218</v>
      </c>
      <c r="AC58" s="326"/>
      <c r="AD58" s="326"/>
      <c r="AE58" s="334" t="s">
        <v>218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122</v>
      </c>
      <c r="E59" s="184"/>
      <c r="F59" s="184"/>
      <c r="G59" s="331">
        <v>80</v>
      </c>
      <c r="H59" s="183"/>
      <c r="I59" s="320"/>
      <c r="J59" s="339"/>
      <c r="K59" s="339"/>
      <c r="L59" s="320"/>
      <c r="M59" s="328"/>
      <c r="P59" s="330">
        <v>174</v>
      </c>
      <c r="Q59" s="184"/>
      <c r="R59" s="184"/>
      <c r="S59" s="331">
        <v>20</v>
      </c>
      <c r="T59" s="183"/>
      <c r="U59" s="320"/>
      <c r="V59" s="320"/>
      <c r="W59" s="320"/>
      <c r="X59" s="320"/>
      <c r="Y59" s="328"/>
      <c r="AB59" s="330">
        <v>106.11</v>
      </c>
      <c r="AC59" s="184"/>
      <c r="AD59" s="184"/>
      <c r="AE59" s="331">
        <v>360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321" t="s">
        <v>218</v>
      </c>
      <c r="E60" s="326"/>
      <c r="F60" s="326"/>
      <c r="G60" s="334" t="s">
        <v>218</v>
      </c>
      <c r="H60" s="183"/>
      <c r="I60" s="320"/>
      <c r="J60" s="319">
        <v>120.49</v>
      </c>
      <c r="K60" s="319"/>
      <c r="L60" s="319"/>
      <c r="M60" s="324">
        <v>205</v>
      </c>
      <c r="P60" s="330">
        <v>174</v>
      </c>
      <c r="Q60" s="184"/>
      <c r="R60" s="184"/>
      <c r="S60" s="331">
        <v>20</v>
      </c>
      <c r="T60" s="183"/>
      <c r="U60" s="320"/>
      <c r="V60" s="319">
        <v>170.88</v>
      </c>
      <c r="W60" s="319"/>
      <c r="X60" s="319"/>
      <c r="Y60" s="324">
        <v>80</v>
      </c>
      <c r="AB60" s="321" t="s">
        <v>218</v>
      </c>
      <c r="AC60" s="326"/>
      <c r="AD60" s="326"/>
      <c r="AE60" s="334" t="s">
        <v>218</v>
      </c>
      <c r="AF60" s="183"/>
      <c r="AG60" s="320"/>
      <c r="AH60" s="319">
        <v>106.26</v>
      </c>
      <c r="AI60" s="319"/>
      <c r="AJ60" s="319"/>
      <c r="AK60" s="324">
        <v>433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328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122.89353514180026</v>
      </c>
      <c r="E62" s="320"/>
      <c r="F62" s="320"/>
      <c r="G62" s="1">
        <f>SUM(G9:G60)</f>
        <v>8110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169.35117488183658</v>
      </c>
      <c r="Q62" s="320"/>
      <c r="R62" s="320"/>
      <c r="S62" s="1">
        <f>SUM(S9:S60)</f>
        <v>1481</v>
      </c>
      <c r="T62" s="183"/>
      <c r="U62" s="320"/>
      <c r="V62" s="320"/>
      <c r="W62" s="320"/>
      <c r="X62" s="320"/>
      <c r="Y62" s="328"/>
      <c r="Z62" s="6"/>
      <c r="AA62" s="6"/>
      <c r="AB62" s="320">
        <f>SUMPRODUCT(AB9:AB60,AE9:AE60)/SUM(AE9:AE60)</f>
        <v>114.06041999999998</v>
      </c>
      <c r="AC62" s="320"/>
      <c r="AD62" s="320"/>
      <c r="AE62" s="1">
        <f>SUM(AE9:AE60)</f>
        <v>4000</v>
      </c>
      <c r="AF62" s="183"/>
      <c r="AG62" s="320"/>
      <c r="AH62" s="320"/>
      <c r="AI62" s="179"/>
      <c r="AJ62" s="179"/>
      <c r="AK62" s="333"/>
    </row>
    <row r="63" spans="2:37" ht="12.75" customHeight="1">
      <c r="B63" s="176">
        <v>2012</v>
      </c>
      <c r="C63" s="5"/>
      <c r="D63" s="462">
        <v>132.7723599083036</v>
      </c>
      <c r="E63" s="320"/>
      <c r="F63" s="320"/>
      <c r="G63" s="1">
        <v>7852</v>
      </c>
      <c r="H63" s="183"/>
      <c r="I63" s="320"/>
      <c r="J63" s="320"/>
      <c r="K63" s="320"/>
      <c r="L63" s="320"/>
      <c r="M63" s="328"/>
      <c r="N63" s="6"/>
      <c r="O63" s="6"/>
      <c r="P63" s="320">
        <v>169.97133049817737</v>
      </c>
      <c r="Q63" s="320"/>
      <c r="R63" s="320"/>
      <c r="S63" s="463">
        <v>1646</v>
      </c>
      <c r="T63" s="183"/>
      <c r="U63" s="320"/>
      <c r="V63" s="320"/>
      <c r="W63" s="320"/>
      <c r="X63" s="320"/>
      <c r="Y63" s="328"/>
      <c r="Z63" s="6"/>
      <c r="AA63" s="6"/>
      <c r="AB63" s="320">
        <v>110.76459644322844</v>
      </c>
      <c r="AC63" s="320"/>
      <c r="AD63" s="320"/>
      <c r="AE63" s="1">
        <v>3655</v>
      </c>
      <c r="AF63" s="183"/>
      <c r="AG63" s="320"/>
      <c r="AH63" s="320"/>
      <c r="AI63" s="179"/>
      <c r="AJ63" s="179"/>
      <c r="AK63" s="333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2.75" customHeight="1">
      <c r="B65" s="6" t="s">
        <v>446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2.75" customHeight="1">
      <c r="B66" s="6" t="s">
        <v>458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2.7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 ht="12.75" customHeight="1">
      <c r="B68" s="8" t="s">
        <v>340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75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AL71"/>
  <sheetViews>
    <sheetView zoomScaleNormal="100" workbookViewId="0">
      <selection activeCell="I23" sqref="I23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5.625" style="333" customWidth="1"/>
    <col min="8" max="8" width="0.5" style="2" customWidth="1"/>
    <col min="9" max="9" width="0.75" style="2" customWidth="1"/>
    <col min="10" max="10" width="5.375" style="181" customWidth="1"/>
    <col min="11" max="11" width="1.5" style="2" customWidth="1"/>
    <col min="12" max="12" width="0.75" style="2" customWidth="1"/>
    <col min="13" max="13" width="5.625" style="333" customWidth="1"/>
    <col min="14" max="14" width="0.5" style="2" customWidth="1"/>
    <col min="15" max="15" width="1.25" style="2" customWidth="1"/>
    <col min="16" max="16" width="5.375" style="181" customWidth="1"/>
    <col min="17" max="17" width="1.125" style="2" customWidth="1"/>
    <col min="18" max="18" width="0.75" style="2" customWidth="1"/>
    <col min="19" max="19" width="5.625" style="333" customWidth="1"/>
    <col min="20" max="20" width="0.5" style="2" customWidth="1"/>
    <col min="21" max="21" width="0.75" style="2" customWidth="1"/>
    <col min="22" max="22" width="5.375" style="181" customWidth="1"/>
    <col min="23" max="23" width="1.5" style="2" customWidth="1"/>
    <col min="24" max="24" width="0.75" style="2" customWidth="1"/>
    <col min="25" max="25" width="5.625" style="182" customWidth="1"/>
    <col min="26" max="26" width="0.5" style="2" customWidth="1"/>
    <col min="27" max="27" width="1.25" style="2" customWidth="1"/>
    <col min="28" max="28" width="5.375" style="181" customWidth="1"/>
    <col min="29" max="29" width="1.125" style="2" customWidth="1"/>
    <col min="30" max="30" width="0.75" style="2" customWidth="1"/>
    <col min="31" max="31" width="5.625" style="333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333" customWidth="1"/>
    <col min="38" max="38" width="0.5" style="2" customWidth="1"/>
    <col min="39" max="16384" width="9" style="2"/>
  </cols>
  <sheetData>
    <row r="2" spans="2:38">
      <c r="D2" s="181" t="s">
        <v>459</v>
      </c>
    </row>
    <row r="3" spans="2:38">
      <c r="D3" s="181" t="s">
        <v>453</v>
      </c>
    </row>
    <row r="4" spans="2:38">
      <c r="D4" s="181" t="s">
        <v>460</v>
      </c>
    </row>
    <row r="5" spans="2:38" ht="5.25" customHeight="1">
      <c r="M5" s="464"/>
      <c r="N5" s="19"/>
      <c r="O5" s="19"/>
      <c r="Y5" s="465"/>
      <c r="Z5" s="19"/>
      <c r="AA5" s="19"/>
      <c r="AK5" s="464"/>
      <c r="AL5" s="19"/>
    </row>
    <row r="6" spans="2:38" ht="12.75" customHeight="1">
      <c r="D6" s="161" t="s">
        <v>461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462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463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466"/>
      <c r="H8" s="3"/>
      <c r="I8" s="3"/>
      <c r="J8" s="452"/>
      <c r="K8" s="3"/>
      <c r="L8" s="3"/>
      <c r="Q8" s="3"/>
      <c r="R8" s="3"/>
      <c r="S8" s="466"/>
      <c r="T8" s="3"/>
      <c r="U8" s="3"/>
      <c r="V8" s="452"/>
      <c r="W8" s="3"/>
      <c r="X8" s="3"/>
      <c r="AC8" s="3"/>
      <c r="AD8" s="3"/>
      <c r="AE8" s="466"/>
      <c r="AF8" s="3"/>
      <c r="AG8" s="3"/>
      <c r="AH8" s="452"/>
      <c r="AI8" s="3"/>
      <c r="AJ8" s="3"/>
    </row>
    <row r="9" spans="2:38">
      <c r="B9" s="4">
        <v>41278</v>
      </c>
      <c r="C9" s="4"/>
      <c r="D9" s="319">
        <v>59.76</v>
      </c>
      <c r="E9" s="184"/>
      <c r="F9" s="184"/>
      <c r="G9" s="324">
        <v>74</v>
      </c>
      <c r="H9" s="183"/>
      <c r="I9" s="320"/>
      <c r="J9" s="355"/>
      <c r="K9" s="3"/>
      <c r="L9" s="320"/>
      <c r="M9" s="328"/>
      <c r="P9" s="319">
        <v>57</v>
      </c>
      <c r="Q9" s="184"/>
      <c r="R9" s="184"/>
      <c r="S9" s="324">
        <v>480</v>
      </c>
      <c r="T9" s="183"/>
      <c r="U9" s="320"/>
      <c r="V9" s="355"/>
      <c r="W9" s="3"/>
      <c r="X9" s="320"/>
      <c r="Y9" s="1"/>
      <c r="AB9" s="319">
        <v>52.77</v>
      </c>
      <c r="AC9" s="184"/>
      <c r="AD9" s="184"/>
      <c r="AE9" s="324">
        <v>52</v>
      </c>
      <c r="AF9" s="183"/>
      <c r="AG9" s="320"/>
      <c r="AH9" s="355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60.11</v>
      </c>
      <c r="E10" s="184"/>
      <c r="F10" s="184"/>
      <c r="G10" s="324">
        <v>81</v>
      </c>
      <c r="H10" s="183"/>
      <c r="I10" s="320"/>
      <c r="J10" s="355"/>
      <c r="K10" s="3"/>
      <c r="L10" s="320"/>
      <c r="M10" s="328"/>
      <c r="P10" s="319">
        <v>57.66</v>
      </c>
      <c r="Q10" s="184"/>
      <c r="R10" s="184"/>
      <c r="S10" s="324">
        <v>580</v>
      </c>
      <c r="T10" s="183"/>
      <c r="U10" s="320"/>
      <c r="V10" s="355"/>
      <c r="W10" s="3"/>
      <c r="X10" s="320"/>
      <c r="Y10" s="1"/>
      <c r="AB10" s="319">
        <v>54</v>
      </c>
      <c r="AC10" s="184"/>
      <c r="AD10" s="184"/>
      <c r="AE10" s="324">
        <v>2</v>
      </c>
      <c r="AF10" s="183"/>
      <c r="AG10" s="320"/>
      <c r="AH10" s="355"/>
      <c r="AI10" s="3"/>
      <c r="AJ10" s="320"/>
      <c r="AK10" s="328"/>
    </row>
    <row r="11" spans="2:38">
      <c r="B11" s="4">
        <f t="shared" si="0"/>
        <v>41292</v>
      </c>
      <c r="C11" s="4"/>
      <c r="D11" s="319">
        <v>60.06</v>
      </c>
      <c r="E11" s="184"/>
      <c r="F11" s="184"/>
      <c r="G11" s="324">
        <v>62</v>
      </c>
      <c r="H11" s="183"/>
      <c r="I11" s="320"/>
      <c r="J11" s="355"/>
      <c r="K11" s="3"/>
      <c r="L11" s="320"/>
      <c r="M11" s="328"/>
      <c r="P11" s="319">
        <v>57.79</v>
      </c>
      <c r="Q11" s="184"/>
      <c r="R11" s="184"/>
      <c r="S11" s="324">
        <v>760</v>
      </c>
      <c r="T11" s="183"/>
      <c r="U11" s="320"/>
      <c r="V11" s="355"/>
      <c r="W11" s="3"/>
      <c r="X11" s="320"/>
      <c r="Y11" s="1"/>
      <c r="AB11" s="319">
        <v>60.35</v>
      </c>
      <c r="AC11" s="184"/>
      <c r="AD11" s="184"/>
      <c r="AE11" s="324">
        <v>47</v>
      </c>
      <c r="AF11" s="183"/>
      <c r="AG11" s="320"/>
      <c r="AH11" s="355"/>
      <c r="AI11" s="3"/>
      <c r="AJ11" s="320"/>
      <c r="AK11" s="328"/>
    </row>
    <row r="12" spans="2:38">
      <c r="B12" s="4">
        <f t="shared" si="0"/>
        <v>41299</v>
      </c>
      <c r="C12" s="4"/>
      <c r="D12" s="319">
        <v>59.23</v>
      </c>
      <c r="E12" s="184"/>
      <c r="F12" s="184"/>
      <c r="G12" s="324">
        <v>88</v>
      </c>
      <c r="H12" s="183"/>
      <c r="I12" s="320"/>
      <c r="J12" s="319">
        <v>59.82</v>
      </c>
      <c r="K12" s="319"/>
      <c r="L12" s="319"/>
      <c r="M12" s="324">
        <v>320</v>
      </c>
      <c r="P12" s="319">
        <v>57.9</v>
      </c>
      <c r="Q12" s="184"/>
      <c r="R12" s="184"/>
      <c r="S12" s="324">
        <v>400</v>
      </c>
      <c r="T12" s="183"/>
      <c r="U12" s="320"/>
      <c r="V12" s="319">
        <v>57.6</v>
      </c>
      <c r="W12" s="319"/>
      <c r="X12" s="319"/>
      <c r="Y12" s="324">
        <v>2380</v>
      </c>
      <c r="AB12" s="319">
        <v>54.38</v>
      </c>
      <c r="AC12" s="184"/>
      <c r="AD12" s="184"/>
      <c r="AE12" s="324">
        <v>42</v>
      </c>
      <c r="AF12" s="183"/>
      <c r="AG12" s="320"/>
      <c r="AH12" s="319">
        <v>55.7</v>
      </c>
      <c r="AI12" s="319"/>
      <c r="AJ12" s="319"/>
      <c r="AK12" s="324">
        <v>147</v>
      </c>
    </row>
    <row r="13" spans="2:38">
      <c r="B13" s="4">
        <f t="shared" si="0"/>
        <v>41306</v>
      </c>
      <c r="C13" s="4"/>
      <c r="D13" s="319">
        <v>60.74</v>
      </c>
      <c r="E13" s="184"/>
      <c r="F13" s="184"/>
      <c r="G13" s="324">
        <v>155</v>
      </c>
      <c r="H13" s="183"/>
      <c r="I13" s="320"/>
      <c r="J13" s="320"/>
      <c r="K13" s="320"/>
      <c r="L13" s="320"/>
      <c r="M13" s="328"/>
      <c r="P13" s="319">
        <v>57.27</v>
      </c>
      <c r="Q13" s="184"/>
      <c r="R13" s="184"/>
      <c r="S13" s="324">
        <v>440</v>
      </c>
      <c r="T13" s="183"/>
      <c r="U13" s="320"/>
      <c r="V13" s="320"/>
      <c r="W13" s="320"/>
      <c r="X13" s="320"/>
      <c r="Y13" s="1"/>
      <c r="AB13" s="319">
        <v>54</v>
      </c>
      <c r="AC13" s="184"/>
      <c r="AD13" s="184"/>
      <c r="AE13" s="324">
        <v>4</v>
      </c>
      <c r="AF13" s="183"/>
      <c r="AG13" s="320"/>
      <c r="AH13" s="320"/>
      <c r="AI13" s="320"/>
      <c r="AJ13" s="320"/>
      <c r="AK13" s="328"/>
    </row>
    <row r="14" spans="2:38">
      <c r="B14" s="4">
        <f t="shared" si="0"/>
        <v>41313</v>
      </c>
      <c r="C14" s="4"/>
      <c r="D14" s="319">
        <v>60.56</v>
      </c>
      <c r="E14" s="184"/>
      <c r="F14" s="184"/>
      <c r="G14" s="324">
        <v>143</v>
      </c>
      <c r="H14" s="183"/>
      <c r="I14" s="320"/>
      <c r="J14" s="320"/>
      <c r="K14" s="320"/>
      <c r="L14" s="320"/>
      <c r="M14" s="328"/>
      <c r="P14" s="319">
        <v>56.61</v>
      </c>
      <c r="Q14" s="184"/>
      <c r="R14" s="184"/>
      <c r="S14" s="324">
        <v>500</v>
      </c>
      <c r="T14" s="183"/>
      <c r="U14" s="320"/>
      <c r="V14" s="320"/>
      <c r="W14" s="320"/>
      <c r="X14" s="320"/>
      <c r="Y14" s="1"/>
      <c r="AB14" s="319">
        <v>53.74</v>
      </c>
      <c r="AC14" s="184"/>
      <c r="AD14" s="184"/>
      <c r="AE14" s="324">
        <v>66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319">
        <v>59.62</v>
      </c>
      <c r="E15" s="184"/>
      <c r="F15" s="184"/>
      <c r="G15" s="324">
        <v>188</v>
      </c>
      <c r="H15" s="183"/>
      <c r="I15" s="320"/>
      <c r="J15" s="320"/>
      <c r="K15" s="320"/>
      <c r="L15" s="320"/>
      <c r="M15" s="328"/>
      <c r="P15" s="319">
        <v>57.2</v>
      </c>
      <c r="Q15" s="184"/>
      <c r="R15" s="184"/>
      <c r="S15" s="324">
        <v>488</v>
      </c>
      <c r="T15" s="183"/>
      <c r="U15" s="320"/>
      <c r="V15" s="320"/>
      <c r="W15" s="320"/>
      <c r="X15" s="320"/>
      <c r="Y15" s="1"/>
      <c r="AB15" s="319">
        <v>54</v>
      </c>
      <c r="AC15" s="184"/>
      <c r="AD15" s="184"/>
      <c r="AE15" s="324">
        <v>19</v>
      </c>
      <c r="AF15" s="183"/>
      <c r="AG15" s="320"/>
      <c r="AH15" s="320"/>
      <c r="AI15" s="320"/>
      <c r="AJ15" s="320"/>
      <c r="AK15" s="328"/>
    </row>
    <row r="16" spans="2:38">
      <c r="B16" s="4">
        <f t="shared" si="0"/>
        <v>41327</v>
      </c>
      <c r="C16" s="4"/>
      <c r="D16" s="319">
        <v>61.07</v>
      </c>
      <c r="E16" s="184"/>
      <c r="F16" s="184"/>
      <c r="G16" s="324">
        <v>167</v>
      </c>
      <c r="H16" s="183"/>
      <c r="I16" s="320"/>
      <c r="J16" s="319">
        <v>60.75</v>
      </c>
      <c r="K16" s="319"/>
      <c r="L16" s="319"/>
      <c r="M16" s="324">
        <v>953</v>
      </c>
      <c r="P16" s="319">
        <v>57.33</v>
      </c>
      <c r="Q16" s="184"/>
      <c r="R16" s="184"/>
      <c r="S16" s="324">
        <v>472</v>
      </c>
      <c r="T16" s="183"/>
      <c r="U16" s="320"/>
      <c r="V16" s="319">
        <v>57.1</v>
      </c>
      <c r="W16" s="319"/>
      <c r="X16" s="319"/>
      <c r="Y16" s="324">
        <v>1740</v>
      </c>
      <c r="AB16" s="319">
        <v>55.74</v>
      </c>
      <c r="AC16" s="184"/>
      <c r="AD16" s="184"/>
      <c r="AE16" s="324">
        <v>46</v>
      </c>
      <c r="AF16" s="183"/>
      <c r="AG16" s="320"/>
      <c r="AH16" s="319">
        <v>55.15</v>
      </c>
      <c r="AI16" s="319"/>
      <c r="AJ16" s="319"/>
      <c r="AK16" s="324">
        <v>255</v>
      </c>
    </row>
    <row r="17" spans="2:37">
      <c r="B17" s="4">
        <f>B16+7</f>
        <v>41334</v>
      </c>
      <c r="C17" s="4"/>
      <c r="D17" s="319">
        <v>61.43</v>
      </c>
      <c r="E17" s="184"/>
      <c r="F17" s="184"/>
      <c r="G17" s="324">
        <v>376</v>
      </c>
      <c r="H17" s="183"/>
      <c r="I17" s="320"/>
      <c r="J17" s="320"/>
      <c r="K17" s="320"/>
      <c r="L17" s="320"/>
      <c r="M17" s="328"/>
      <c r="P17" s="319">
        <v>57.25</v>
      </c>
      <c r="Q17" s="184"/>
      <c r="R17" s="184"/>
      <c r="S17" s="324">
        <v>320</v>
      </c>
      <c r="T17" s="183"/>
      <c r="U17" s="320"/>
      <c r="V17" s="320"/>
      <c r="W17" s="320"/>
      <c r="X17" s="320"/>
      <c r="Y17" s="1"/>
      <c r="AB17" s="319">
        <v>56.79</v>
      </c>
      <c r="AC17" s="184"/>
      <c r="AD17" s="184"/>
      <c r="AE17" s="324">
        <v>165</v>
      </c>
      <c r="AF17" s="183"/>
      <c r="AG17" s="320"/>
      <c r="AH17" s="320"/>
      <c r="AI17" s="320"/>
      <c r="AJ17" s="320"/>
      <c r="AK17" s="328"/>
    </row>
    <row r="18" spans="2:37">
      <c r="B18" s="4">
        <f t="shared" ref="B18:B60" si="1">B17+7</f>
        <v>41341</v>
      </c>
      <c r="C18" s="4"/>
      <c r="D18" s="230">
        <v>62.86</v>
      </c>
      <c r="E18" s="326"/>
      <c r="F18" s="326"/>
      <c r="G18" s="325">
        <v>246</v>
      </c>
      <c r="H18" s="183"/>
      <c r="I18" s="320"/>
      <c r="J18" s="320"/>
      <c r="K18" s="320"/>
      <c r="L18" s="320"/>
      <c r="M18" s="328"/>
      <c r="P18" s="230">
        <v>57.67</v>
      </c>
      <c r="Q18" s="326"/>
      <c r="R18" s="326"/>
      <c r="S18" s="325">
        <v>360</v>
      </c>
      <c r="T18" s="183"/>
      <c r="U18" s="320"/>
      <c r="V18" s="320"/>
      <c r="W18" s="320"/>
      <c r="X18" s="320"/>
      <c r="Y18" s="1"/>
      <c r="AB18" s="230">
        <v>56.94</v>
      </c>
      <c r="AC18" s="326"/>
      <c r="AD18" s="326"/>
      <c r="AE18" s="325">
        <v>102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319">
        <v>62.98</v>
      </c>
      <c r="E19" s="184"/>
      <c r="F19" s="184"/>
      <c r="G19" s="324">
        <v>209</v>
      </c>
      <c r="H19" s="183"/>
      <c r="I19" s="320"/>
      <c r="J19" s="320"/>
      <c r="K19" s="320"/>
      <c r="L19" s="320"/>
      <c r="M19" s="328"/>
      <c r="P19" s="319">
        <v>59.02</v>
      </c>
      <c r="Q19" s="184"/>
      <c r="R19" s="184"/>
      <c r="S19" s="324">
        <v>514</v>
      </c>
      <c r="T19" s="183"/>
      <c r="U19" s="320"/>
      <c r="V19" s="320"/>
      <c r="W19" s="320"/>
      <c r="X19" s="320"/>
      <c r="Y19" s="1"/>
      <c r="AB19" s="319">
        <v>56.9</v>
      </c>
      <c r="AC19" s="184"/>
      <c r="AD19" s="184"/>
      <c r="AE19" s="324">
        <v>42</v>
      </c>
      <c r="AF19" s="183"/>
      <c r="AG19" s="320"/>
      <c r="AH19" s="320"/>
      <c r="AI19" s="320"/>
      <c r="AJ19" s="320"/>
      <c r="AK19" s="328"/>
    </row>
    <row r="20" spans="2:37">
      <c r="B20" s="4">
        <f t="shared" si="1"/>
        <v>41355</v>
      </c>
      <c r="C20" s="4"/>
      <c r="D20" s="319">
        <v>63.54</v>
      </c>
      <c r="E20" s="184"/>
      <c r="F20" s="184"/>
      <c r="G20" s="324">
        <v>283</v>
      </c>
      <c r="H20" s="183"/>
      <c r="I20" s="320"/>
      <c r="J20" s="320"/>
      <c r="K20" s="320"/>
      <c r="L20" s="320"/>
      <c r="M20" s="328"/>
      <c r="P20" s="319">
        <v>59.11</v>
      </c>
      <c r="Q20" s="184"/>
      <c r="R20" s="184"/>
      <c r="S20" s="324">
        <v>450</v>
      </c>
      <c r="T20" s="183"/>
      <c r="U20" s="320"/>
      <c r="V20" s="320"/>
      <c r="W20" s="320"/>
      <c r="X20" s="320"/>
      <c r="Y20" s="1"/>
      <c r="AB20" s="319">
        <v>55.26</v>
      </c>
      <c r="AC20" s="184"/>
      <c r="AD20" s="184"/>
      <c r="AE20" s="324">
        <v>23</v>
      </c>
      <c r="AF20" s="183"/>
      <c r="AG20" s="320"/>
      <c r="AH20" s="320"/>
      <c r="AI20" s="320"/>
      <c r="AJ20" s="320"/>
      <c r="AK20" s="328"/>
    </row>
    <row r="21" spans="2:37">
      <c r="B21" s="4">
        <f t="shared" si="1"/>
        <v>41362</v>
      </c>
      <c r="C21" s="4"/>
      <c r="D21" s="319">
        <v>65</v>
      </c>
      <c r="E21" s="184"/>
      <c r="F21" s="184"/>
      <c r="G21" s="324">
        <v>190</v>
      </c>
      <c r="H21" s="183"/>
      <c r="I21" s="320"/>
      <c r="J21" s="319">
        <v>63.43</v>
      </c>
      <c r="K21" s="319"/>
      <c r="L21" s="319"/>
      <c r="M21" s="324">
        <v>989</v>
      </c>
      <c r="P21" s="319">
        <v>62.41</v>
      </c>
      <c r="Q21" s="184"/>
      <c r="R21" s="184"/>
      <c r="S21" s="324">
        <v>338</v>
      </c>
      <c r="T21" s="183"/>
      <c r="U21" s="320"/>
      <c r="V21" s="319">
        <v>59.32</v>
      </c>
      <c r="W21" s="319"/>
      <c r="X21" s="319"/>
      <c r="Y21" s="324">
        <v>1782</v>
      </c>
      <c r="AB21" s="319">
        <v>59.28</v>
      </c>
      <c r="AC21" s="184"/>
      <c r="AD21" s="184"/>
      <c r="AE21" s="324">
        <v>155</v>
      </c>
      <c r="AF21" s="183"/>
      <c r="AG21" s="320"/>
      <c r="AH21" s="319">
        <v>58.14</v>
      </c>
      <c r="AI21" s="319"/>
      <c r="AJ21" s="319"/>
      <c r="AK21" s="324">
        <v>362</v>
      </c>
    </row>
    <row r="22" spans="2:37">
      <c r="B22" s="4">
        <f t="shared" si="1"/>
        <v>41369</v>
      </c>
      <c r="C22" s="4"/>
      <c r="D22" s="319">
        <v>65.239999999999995</v>
      </c>
      <c r="E22" s="184"/>
      <c r="F22" s="184"/>
      <c r="G22" s="324">
        <v>299</v>
      </c>
      <c r="H22" s="183"/>
      <c r="I22" s="183"/>
      <c r="J22" s="183"/>
      <c r="K22" s="183"/>
      <c r="L22" s="183"/>
      <c r="M22" s="328"/>
      <c r="P22" s="319">
        <v>62.37</v>
      </c>
      <c r="Q22" s="184"/>
      <c r="R22" s="184"/>
      <c r="S22" s="324">
        <v>442</v>
      </c>
      <c r="T22" s="183"/>
      <c r="U22" s="183"/>
      <c r="V22" s="183"/>
      <c r="W22" s="183"/>
      <c r="X22" s="183"/>
      <c r="Y22" s="1"/>
      <c r="AB22" s="319">
        <v>57</v>
      </c>
      <c r="AC22" s="184"/>
      <c r="AD22" s="184"/>
      <c r="AE22" s="324">
        <v>6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319">
        <v>62.63</v>
      </c>
      <c r="E23" s="184"/>
      <c r="F23" s="184"/>
      <c r="G23" s="324">
        <v>135</v>
      </c>
      <c r="H23" s="183"/>
      <c r="I23" s="183"/>
      <c r="J23" s="183"/>
      <c r="K23" s="183"/>
      <c r="L23" s="183"/>
      <c r="M23" s="328"/>
      <c r="P23" s="319">
        <v>62.48</v>
      </c>
      <c r="Q23" s="184"/>
      <c r="R23" s="184"/>
      <c r="S23" s="324">
        <v>231</v>
      </c>
      <c r="T23" s="183"/>
      <c r="U23" s="183"/>
      <c r="V23" s="183"/>
      <c r="W23" s="183"/>
      <c r="X23" s="183"/>
      <c r="Y23" s="1"/>
      <c r="AB23" s="319">
        <v>57.22</v>
      </c>
      <c r="AC23" s="184"/>
      <c r="AD23" s="184"/>
      <c r="AE23" s="324">
        <v>18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64.790000000000006</v>
      </c>
      <c r="E24" s="184"/>
      <c r="F24" s="184"/>
      <c r="G24" s="324">
        <v>192</v>
      </c>
      <c r="H24" s="183"/>
      <c r="I24" s="320"/>
      <c r="J24" s="320"/>
      <c r="K24" s="320"/>
      <c r="L24" s="320"/>
      <c r="M24" s="328"/>
      <c r="P24" s="319">
        <v>62.38</v>
      </c>
      <c r="Q24" s="184"/>
      <c r="R24" s="184"/>
      <c r="S24" s="324">
        <v>582</v>
      </c>
      <c r="T24" s="183"/>
      <c r="U24" s="320"/>
      <c r="V24" s="320"/>
      <c r="W24" s="320"/>
      <c r="X24" s="320"/>
      <c r="Y24" s="1"/>
      <c r="AB24" s="319">
        <v>56.76</v>
      </c>
      <c r="AC24" s="184"/>
      <c r="AD24" s="184"/>
      <c r="AE24" s="324">
        <v>58</v>
      </c>
      <c r="AF24" s="183"/>
      <c r="AG24" s="320"/>
      <c r="AH24" s="320"/>
      <c r="AI24" s="320"/>
      <c r="AJ24" s="320"/>
      <c r="AK24" s="328"/>
    </row>
    <row r="25" spans="2:37">
      <c r="B25" s="4">
        <f t="shared" si="1"/>
        <v>41390</v>
      </c>
      <c r="C25" s="4"/>
      <c r="D25" s="319">
        <v>65</v>
      </c>
      <c r="E25" s="184"/>
      <c r="F25" s="184"/>
      <c r="G25" s="324">
        <v>92</v>
      </c>
      <c r="H25" s="183"/>
      <c r="I25" s="320"/>
      <c r="J25" s="319">
        <v>64.61</v>
      </c>
      <c r="K25" s="319"/>
      <c r="L25" s="319"/>
      <c r="M25" s="324">
        <v>730</v>
      </c>
      <c r="P25" s="319">
        <v>62.39</v>
      </c>
      <c r="Q25" s="184"/>
      <c r="R25" s="184"/>
      <c r="S25" s="324">
        <v>280</v>
      </c>
      <c r="T25" s="183"/>
      <c r="U25" s="320"/>
      <c r="V25" s="319">
        <v>62.36</v>
      </c>
      <c r="W25" s="319"/>
      <c r="X25" s="319"/>
      <c r="Y25" s="324">
        <v>1675</v>
      </c>
      <c r="AB25" s="319">
        <v>57</v>
      </c>
      <c r="AC25" s="184"/>
      <c r="AD25" s="184"/>
      <c r="AE25" s="324">
        <v>10</v>
      </c>
      <c r="AF25" s="183"/>
      <c r="AG25" s="320"/>
      <c r="AH25" s="319">
        <v>56.92</v>
      </c>
      <c r="AI25" s="319"/>
      <c r="AJ25" s="319"/>
      <c r="AK25" s="324">
        <v>132</v>
      </c>
    </row>
    <row r="26" spans="2:37">
      <c r="B26" s="4">
        <f t="shared" si="1"/>
        <v>41397</v>
      </c>
      <c r="C26" s="4"/>
      <c r="D26" s="319">
        <v>65.31</v>
      </c>
      <c r="E26" s="184"/>
      <c r="F26" s="184"/>
      <c r="G26" s="324">
        <v>97</v>
      </c>
      <c r="H26" s="183"/>
      <c r="I26" s="320"/>
      <c r="J26" s="320"/>
      <c r="K26" s="320"/>
      <c r="L26" s="320"/>
      <c r="M26" s="328"/>
      <c r="P26" s="319">
        <v>62.21</v>
      </c>
      <c r="Q26" s="184"/>
      <c r="R26" s="184"/>
      <c r="S26" s="324">
        <v>380</v>
      </c>
      <c r="T26" s="183"/>
      <c r="U26" s="320"/>
      <c r="V26" s="320"/>
      <c r="W26" s="320"/>
      <c r="X26" s="320"/>
      <c r="Y26" s="1"/>
      <c r="AB26" s="319">
        <v>57</v>
      </c>
      <c r="AC26" s="184"/>
      <c r="AD26" s="184"/>
      <c r="AE26" s="324">
        <v>64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319">
        <v>65.680000000000007</v>
      </c>
      <c r="E27" s="184"/>
      <c r="F27" s="184"/>
      <c r="G27" s="324">
        <v>99</v>
      </c>
      <c r="H27" s="183"/>
      <c r="I27" s="320"/>
      <c r="J27" s="320"/>
      <c r="K27" s="320"/>
      <c r="L27" s="320"/>
      <c r="M27" s="328"/>
      <c r="P27" s="319">
        <v>62.12</v>
      </c>
      <c r="Q27" s="184"/>
      <c r="R27" s="184"/>
      <c r="S27" s="324">
        <v>371</v>
      </c>
      <c r="T27" s="183"/>
      <c r="U27" s="320"/>
      <c r="V27" s="320"/>
      <c r="W27" s="320"/>
      <c r="X27" s="320"/>
      <c r="Y27" s="1"/>
      <c r="AB27" s="319">
        <v>58.61</v>
      </c>
      <c r="AC27" s="184"/>
      <c r="AD27" s="184"/>
      <c r="AE27" s="324">
        <v>249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"/>
      <c r="D28" s="319">
        <v>67.95</v>
      </c>
      <c r="E28" s="184"/>
      <c r="F28" s="184"/>
      <c r="G28" s="324">
        <v>402</v>
      </c>
      <c r="H28" s="183"/>
      <c r="I28" s="320"/>
      <c r="J28" s="320"/>
      <c r="K28" s="320"/>
      <c r="L28" s="320"/>
      <c r="M28" s="328"/>
      <c r="P28" s="319">
        <v>64.290000000000006</v>
      </c>
      <c r="Q28" s="184"/>
      <c r="R28" s="184"/>
      <c r="S28" s="324">
        <v>364</v>
      </c>
      <c r="T28" s="183"/>
      <c r="U28" s="320"/>
      <c r="V28" s="320"/>
      <c r="W28" s="320"/>
      <c r="X28" s="320"/>
      <c r="Y28" s="1"/>
      <c r="AB28" s="319">
        <v>60</v>
      </c>
      <c r="AC28" s="184"/>
      <c r="AD28" s="184"/>
      <c r="AE28" s="324">
        <v>27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319">
        <v>66.91</v>
      </c>
      <c r="E29" s="184"/>
      <c r="F29" s="184"/>
      <c r="G29" s="324">
        <v>218</v>
      </c>
      <c r="H29" s="183"/>
      <c r="I29" s="320"/>
      <c r="J29" s="319"/>
      <c r="K29" s="319"/>
      <c r="L29" s="319"/>
      <c r="M29" s="324"/>
      <c r="P29" s="319">
        <v>63.88</v>
      </c>
      <c r="Q29" s="184"/>
      <c r="R29" s="184"/>
      <c r="S29" s="324">
        <v>761</v>
      </c>
      <c r="T29" s="183"/>
      <c r="U29" s="320"/>
      <c r="V29" s="319"/>
      <c r="W29" s="319"/>
      <c r="X29" s="319"/>
      <c r="Y29" s="324"/>
      <c r="AB29" s="319">
        <v>62</v>
      </c>
      <c r="AC29" s="184"/>
      <c r="AD29" s="184"/>
      <c r="AE29" s="324">
        <v>10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319">
        <v>67.459999999999994</v>
      </c>
      <c r="E30" s="184"/>
      <c r="F30" s="184"/>
      <c r="G30" s="324">
        <v>260</v>
      </c>
      <c r="H30" s="183"/>
      <c r="I30" s="320"/>
      <c r="J30" s="319">
        <v>67.2</v>
      </c>
      <c r="K30" s="319"/>
      <c r="L30" s="319"/>
      <c r="M30" s="324">
        <v>1064</v>
      </c>
      <c r="P30" s="319">
        <v>64.34</v>
      </c>
      <c r="Q30" s="184"/>
      <c r="R30" s="184"/>
      <c r="S30" s="324">
        <v>320</v>
      </c>
      <c r="T30" s="183"/>
      <c r="U30" s="320"/>
      <c r="V30" s="319">
        <v>63.53</v>
      </c>
      <c r="W30" s="319"/>
      <c r="X30" s="319"/>
      <c r="Y30" s="324">
        <v>2056</v>
      </c>
      <c r="AB30" s="319">
        <v>62</v>
      </c>
      <c r="AC30" s="184"/>
      <c r="AD30" s="184"/>
      <c r="AE30" s="324">
        <v>2</v>
      </c>
      <c r="AF30" s="183"/>
      <c r="AG30" s="320"/>
      <c r="AH30" s="319">
        <v>58.74</v>
      </c>
      <c r="AI30" s="319"/>
      <c r="AJ30" s="319"/>
      <c r="AK30" s="324">
        <v>312</v>
      </c>
    </row>
    <row r="31" spans="2:37">
      <c r="B31" s="4">
        <f t="shared" si="1"/>
        <v>41432</v>
      </c>
      <c r="C31" s="4"/>
      <c r="D31" s="319">
        <v>68.97</v>
      </c>
      <c r="E31" s="184"/>
      <c r="F31" s="184"/>
      <c r="G31" s="324">
        <v>175</v>
      </c>
      <c r="H31" s="183"/>
      <c r="I31" s="320"/>
      <c r="J31" s="320"/>
      <c r="K31" s="320"/>
      <c r="L31" s="320"/>
      <c r="M31" s="328"/>
      <c r="P31" s="319">
        <v>65.7</v>
      </c>
      <c r="Q31" s="184"/>
      <c r="R31" s="184"/>
      <c r="S31" s="324">
        <v>246</v>
      </c>
      <c r="T31" s="183"/>
      <c r="U31" s="320"/>
      <c r="V31" s="320"/>
      <c r="W31" s="320"/>
      <c r="X31" s="320"/>
      <c r="Y31" s="1"/>
      <c r="AB31" s="319">
        <v>61.61</v>
      </c>
      <c r="AC31" s="184"/>
      <c r="AD31" s="184"/>
      <c r="AE31" s="324">
        <v>68</v>
      </c>
      <c r="AF31" s="183"/>
      <c r="AG31" s="320"/>
      <c r="AH31" s="320"/>
      <c r="AI31" s="320"/>
      <c r="AJ31" s="320"/>
      <c r="AK31" s="328"/>
    </row>
    <row r="32" spans="2:37">
      <c r="B32" s="4">
        <f t="shared" si="1"/>
        <v>41439</v>
      </c>
      <c r="C32" s="4"/>
      <c r="D32" s="319">
        <v>69.569999999999993</v>
      </c>
      <c r="E32" s="184"/>
      <c r="F32" s="184"/>
      <c r="G32" s="324">
        <v>77</v>
      </c>
      <c r="H32" s="183"/>
      <c r="I32" s="320"/>
      <c r="J32" s="320"/>
      <c r="K32" s="320"/>
      <c r="L32" s="320"/>
      <c r="M32" s="328"/>
      <c r="P32" s="319">
        <v>65.63</v>
      </c>
      <c r="Q32" s="184"/>
      <c r="R32" s="184"/>
      <c r="S32" s="324">
        <v>278</v>
      </c>
      <c r="T32" s="183"/>
      <c r="U32" s="320"/>
      <c r="V32" s="320"/>
      <c r="W32" s="320"/>
      <c r="X32" s="320"/>
      <c r="Y32" s="1"/>
      <c r="AB32" s="319">
        <v>62.14</v>
      </c>
      <c r="AC32" s="184"/>
      <c r="AD32" s="184"/>
      <c r="AE32" s="324">
        <v>43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319">
        <v>72.290000000000006</v>
      </c>
      <c r="E33" s="184"/>
      <c r="F33" s="184"/>
      <c r="G33" s="324">
        <v>312</v>
      </c>
      <c r="H33" s="183"/>
      <c r="I33" s="320"/>
      <c r="J33" s="320"/>
      <c r="K33" s="320"/>
      <c r="L33" s="320"/>
      <c r="M33" s="328"/>
      <c r="P33" s="319">
        <v>70.14</v>
      </c>
      <c r="Q33" s="184"/>
      <c r="R33" s="184"/>
      <c r="S33" s="324">
        <v>286</v>
      </c>
      <c r="T33" s="183"/>
      <c r="U33" s="320"/>
      <c r="V33" s="320"/>
      <c r="W33" s="320"/>
      <c r="X33" s="320"/>
      <c r="Y33" s="1"/>
      <c r="AB33" s="319">
        <v>66.09</v>
      </c>
      <c r="AC33" s="184"/>
      <c r="AD33" s="184"/>
      <c r="AE33" s="324">
        <v>11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319">
        <v>74.3</v>
      </c>
      <c r="E34" s="184"/>
      <c r="F34" s="184"/>
      <c r="G34" s="324">
        <v>134</v>
      </c>
      <c r="H34" s="183"/>
      <c r="I34" s="320"/>
      <c r="J34" s="319">
        <v>71.55</v>
      </c>
      <c r="K34" s="319"/>
      <c r="L34" s="319"/>
      <c r="M34" s="324">
        <v>698</v>
      </c>
      <c r="P34" s="319">
        <v>70.599999999999994</v>
      </c>
      <c r="Q34" s="184"/>
      <c r="R34" s="184"/>
      <c r="S34" s="324">
        <v>400</v>
      </c>
      <c r="T34" s="183"/>
      <c r="U34" s="320"/>
      <c r="V34" s="319">
        <v>68.349999999999994</v>
      </c>
      <c r="W34" s="319"/>
      <c r="X34" s="319"/>
      <c r="Y34" s="324">
        <v>1210</v>
      </c>
      <c r="AB34" s="319">
        <v>67.260000000000005</v>
      </c>
      <c r="AC34" s="184"/>
      <c r="AD34" s="184"/>
      <c r="AE34" s="324">
        <v>27</v>
      </c>
      <c r="AF34" s="183"/>
      <c r="AG34" s="320"/>
      <c r="AH34" s="319">
        <v>63.12</v>
      </c>
      <c r="AI34" s="319"/>
      <c r="AJ34" s="319"/>
      <c r="AK34" s="324">
        <v>149</v>
      </c>
    </row>
    <row r="35" spans="2:37">
      <c r="B35" s="4">
        <f t="shared" si="1"/>
        <v>41460</v>
      </c>
      <c r="C35" s="4"/>
      <c r="D35" s="330">
        <v>75.63</v>
      </c>
      <c r="E35" s="332"/>
      <c r="F35" s="184"/>
      <c r="G35" s="332">
        <v>115</v>
      </c>
      <c r="H35" s="183"/>
      <c r="I35" s="320"/>
      <c r="J35" s="320"/>
      <c r="K35" s="320"/>
      <c r="L35" s="320"/>
      <c r="M35" s="328"/>
      <c r="P35" s="330">
        <v>69.63</v>
      </c>
      <c r="Q35" s="332"/>
      <c r="R35" s="184"/>
      <c r="S35" s="332">
        <v>510</v>
      </c>
      <c r="T35" s="183"/>
      <c r="U35" s="320"/>
      <c r="V35" s="320"/>
      <c r="W35" s="320"/>
      <c r="X35" s="320"/>
      <c r="Y35" s="1"/>
      <c r="AB35" s="330">
        <v>69</v>
      </c>
      <c r="AC35" s="332"/>
      <c r="AD35" s="184"/>
      <c r="AE35" s="332">
        <v>2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330">
        <v>75.17</v>
      </c>
      <c r="E36" s="332"/>
      <c r="F36" s="184"/>
      <c r="G36" s="467">
        <v>213.2</v>
      </c>
      <c r="H36" s="183"/>
      <c r="I36" s="320"/>
      <c r="J36" s="320"/>
      <c r="K36" s="320"/>
      <c r="L36" s="320"/>
      <c r="M36" s="328"/>
      <c r="P36" s="330">
        <v>70.12</v>
      </c>
      <c r="Q36" s="332"/>
      <c r="R36" s="184"/>
      <c r="S36" s="332">
        <v>433</v>
      </c>
      <c r="T36" s="183"/>
      <c r="U36" s="320"/>
      <c r="V36" s="320"/>
      <c r="W36" s="320"/>
      <c r="X36" s="320"/>
      <c r="Y36" s="1"/>
      <c r="AB36" s="330">
        <v>72.5</v>
      </c>
      <c r="AC36" s="332"/>
      <c r="AD36" s="184"/>
      <c r="AE36" s="332">
        <v>16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330">
        <v>77.11</v>
      </c>
      <c r="E37" s="332"/>
      <c r="F37" s="184"/>
      <c r="G37" s="332">
        <v>57</v>
      </c>
      <c r="H37" s="183"/>
      <c r="I37" s="320"/>
      <c r="J37" s="320"/>
      <c r="K37" s="320"/>
      <c r="L37" s="320"/>
      <c r="M37" s="328"/>
      <c r="P37" s="330">
        <v>70.5</v>
      </c>
      <c r="Q37" s="332"/>
      <c r="R37" s="184"/>
      <c r="S37" s="332">
        <v>644</v>
      </c>
      <c r="T37" s="183"/>
      <c r="U37" s="320"/>
      <c r="V37" s="320"/>
      <c r="W37" s="320"/>
      <c r="X37" s="320"/>
      <c r="Y37" s="1"/>
      <c r="AB37" s="330">
        <v>75</v>
      </c>
      <c r="AC37" s="332"/>
      <c r="AD37" s="184"/>
      <c r="AE37" s="332">
        <v>45</v>
      </c>
      <c r="AF37" s="183"/>
      <c r="AG37" s="320"/>
      <c r="AH37" s="320"/>
      <c r="AI37" s="320"/>
      <c r="AJ37" s="320"/>
      <c r="AK37" s="328"/>
    </row>
    <row r="38" spans="2:37">
      <c r="B38" s="4">
        <f t="shared" si="1"/>
        <v>41481</v>
      </c>
      <c r="C38" s="4"/>
      <c r="D38" s="319">
        <v>76.02</v>
      </c>
      <c r="E38" s="184"/>
      <c r="F38" s="184"/>
      <c r="G38" s="324">
        <v>55</v>
      </c>
      <c r="H38" s="183"/>
      <c r="I38" s="320"/>
      <c r="J38" s="319">
        <v>75.47</v>
      </c>
      <c r="K38" s="319"/>
      <c r="L38" s="319"/>
      <c r="M38" s="324">
        <v>505</v>
      </c>
      <c r="P38" s="319">
        <v>70.3</v>
      </c>
      <c r="Q38" s="184"/>
      <c r="R38" s="184"/>
      <c r="S38" s="324">
        <v>540</v>
      </c>
      <c r="T38" s="183"/>
      <c r="U38" s="320"/>
      <c r="V38" s="319">
        <v>70.22</v>
      </c>
      <c r="W38" s="319"/>
      <c r="X38" s="319"/>
      <c r="Y38" s="324">
        <v>2586</v>
      </c>
      <c r="AB38" s="319">
        <v>72.87</v>
      </c>
      <c r="AC38" s="184"/>
      <c r="AD38" s="184"/>
      <c r="AE38" s="324">
        <v>29</v>
      </c>
      <c r="AF38" s="183"/>
      <c r="AG38" s="320"/>
      <c r="AH38" s="319">
        <v>73.650000000000006</v>
      </c>
      <c r="AI38" s="319"/>
      <c r="AJ38" s="319"/>
      <c r="AK38" s="324">
        <v>98</v>
      </c>
    </row>
    <row r="39" spans="2:37">
      <c r="B39" s="4">
        <f t="shared" si="1"/>
        <v>41488</v>
      </c>
      <c r="C39" s="4"/>
      <c r="D39" s="330">
        <v>74.19</v>
      </c>
      <c r="E39" s="184"/>
      <c r="F39" s="184"/>
      <c r="G39" s="331">
        <v>357</v>
      </c>
      <c r="H39" s="183"/>
      <c r="I39" s="320"/>
      <c r="J39" s="320"/>
      <c r="K39" s="320"/>
      <c r="L39" s="320"/>
      <c r="M39" s="328"/>
      <c r="P39" s="330">
        <v>70.81</v>
      </c>
      <c r="Q39" s="184"/>
      <c r="R39" s="184"/>
      <c r="S39" s="331">
        <v>913</v>
      </c>
      <c r="T39" s="183"/>
      <c r="U39" s="320"/>
      <c r="V39" s="320"/>
      <c r="W39" s="320"/>
      <c r="X39" s="320"/>
      <c r="Y39" s="1"/>
      <c r="AB39" s="330">
        <v>72</v>
      </c>
      <c r="AC39" s="184"/>
      <c r="AD39" s="184"/>
      <c r="AE39" s="331">
        <v>11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330">
        <v>74.39</v>
      </c>
      <c r="E40" s="184"/>
      <c r="F40" s="184"/>
      <c r="G40" s="331">
        <v>394</v>
      </c>
      <c r="H40" s="183"/>
      <c r="I40" s="320"/>
      <c r="J40" s="320"/>
      <c r="K40" s="320"/>
      <c r="L40" s="320"/>
      <c r="M40" s="328"/>
      <c r="P40" s="330">
        <v>70.25</v>
      </c>
      <c r="Q40" s="184"/>
      <c r="R40" s="184"/>
      <c r="S40" s="331">
        <v>478</v>
      </c>
      <c r="T40" s="183"/>
      <c r="U40" s="320"/>
      <c r="V40" s="320"/>
      <c r="W40" s="320"/>
      <c r="X40" s="320"/>
      <c r="Y40" s="1"/>
      <c r="AB40" s="330">
        <v>75</v>
      </c>
      <c r="AC40" s="184"/>
      <c r="AD40" s="184"/>
      <c r="AE40" s="331">
        <v>10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30">
        <v>74.5</v>
      </c>
      <c r="E41" s="184"/>
      <c r="F41" s="184"/>
      <c r="G41" s="331">
        <v>251</v>
      </c>
      <c r="H41" s="183"/>
      <c r="I41" s="320"/>
      <c r="J41" s="320"/>
      <c r="K41" s="320"/>
      <c r="L41" s="320"/>
      <c r="M41" s="328"/>
      <c r="P41" s="330">
        <v>70.680000000000007</v>
      </c>
      <c r="Q41" s="184"/>
      <c r="R41" s="184"/>
      <c r="S41" s="331">
        <v>630</v>
      </c>
      <c r="T41" s="183"/>
      <c r="U41" s="320"/>
      <c r="V41" s="320"/>
      <c r="W41" s="320"/>
      <c r="X41" s="320"/>
      <c r="Y41" s="1"/>
      <c r="AB41" s="330">
        <v>76.88</v>
      </c>
      <c r="AC41" s="184"/>
      <c r="AD41" s="184"/>
      <c r="AE41" s="331">
        <v>192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75</v>
      </c>
      <c r="E42" s="184"/>
      <c r="F42" s="184"/>
      <c r="G42" s="324">
        <v>125</v>
      </c>
      <c r="H42" s="183"/>
      <c r="I42" s="320"/>
      <c r="J42" s="320"/>
      <c r="K42" s="320"/>
      <c r="L42" s="320"/>
      <c r="M42" s="1"/>
      <c r="P42" s="319">
        <v>70.41</v>
      </c>
      <c r="Q42" s="184"/>
      <c r="R42" s="184"/>
      <c r="S42" s="324">
        <v>681</v>
      </c>
      <c r="T42" s="183"/>
      <c r="U42" s="320"/>
      <c r="V42" s="320"/>
      <c r="W42" s="320"/>
      <c r="X42" s="320"/>
      <c r="Y42" s="1"/>
      <c r="AB42" s="319">
        <v>76</v>
      </c>
      <c r="AC42" s="184"/>
      <c r="AD42" s="184"/>
      <c r="AE42" s="324">
        <v>25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319">
        <v>75.209999999999994</v>
      </c>
      <c r="E43" s="184"/>
      <c r="F43" s="184"/>
      <c r="G43" s="324">
        <v>457</v>
      </c>
      <c r="H43" s="183"/>
      <c r="I43" s="320"/>
      <c r="J43" s="319">
        <v>74.66</v>
      </c>
      <c r="K43" s="319"/>
      <c r="L43" s="319"/>
      <c r="M43" s="324">
        <v>1519</v>
      </c>
      <c r="P43" s="319">
        <v>72.23</v>
      </c>
      <c r="Q43" s="184"/>
      <c r="R43" s="184"/>
      <c r="S43" s="324">
        <v>622</v>
      </c>
      <c r="T43" s="183"/>
      <c r="U43" s="320"/>
      <c r="V43" s="319">
        <v>70.959999999999994</v>
      </c>
      <c r="W43" s="319"/>
      <c r="X43" s="319"/>
      <c r="Y43" s="324">
        <v>2865</v>
      </c>
      <c r="AB43" s="319">
        <v>77.05</v>
      </c>
      <c r="AC43" s="184"/>
      <c r="AD43" s="184"/>
      <c r="AE43" s="324">
        <v>133</v>
      </c>
      <c r="AF43" s="183"/>
      <c r="AG43" s="320"/>
      <c r="AH43" s="319">
        <v>76.77</v>
      </c>
      <c r="AI43" s="319"/>
      <c r="AJ43" s="319"/>
      <c r="AK43" s="324">
        <v>365</v>
      </c>
    </row>
    <row r="44" spans="2:37">
      <c r="B44" s="4">
        <f t="shared" si="1"/>
        <v>41523</v>
      </c>
      <c r="C44" s="4"/>
      <c r="D44" s="330">
        <v>76.23</v>
      </c>
      <c r="E44" s="184"/>
      <c r="F44" s="184"/>
      <c r="G44" s="331">
        <v>157</v>
      </c>
      <c r="H44" s="183"/>
      <c r="I44" s="320"/>
      <c r="J44" s="320"/>
      <c r="K44" s="320"/>
      <c r="L44" s="320"/>
      <c r="M44" s="328"/>
      <c r="P44" s="330">
        <v>73.260000000000005</v>
      </c>
      <c r="Q44" s="184"/>
      <c r="R44" s="184"/>
      <c r="S44" s="331">
        <v>363</v>
      </c>
      <c r="T44" s="183"/>
      <c r="U44" s="320"/>
      <c r="V44" s="320"/>
      <c r="W44" s="320"/>
      <c r="X44" s="320"/>
      <c r="Y44" s="1"/>
      <c r="AB44" s="330">
        <v>76.709999999999994</v>
      </c>
      <c r="AC44" s="184"/>
      <c r="AD44" s="184"/>
      <c r="AE44" s="331">
        <v>214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30">
        <v>77.599999999999994</v>
      </c>
      <c r="E45" s="184"/>
      <c r="F45" s="184"/>
      <c r="G45" s="331">
        <v>267</v>
      </c>
      <c r="H45" s="183"/>
      <c r="I45" s="320"/>
      <c r="J45" s="320"/>
      <c r="K45" s="320"/>
      <c r="L45" s="320"/>
      <c r="M45" s="328"/>
      <c r="P45" s="330">
        <v>75.13</v>
      </c>
      <c r="Q45" s="184"/>
      <c r="R45" s="184"/>
      <c r="S45" s="331">
        <v>670</v>
      </c>
      <c r="T45" s="183"/>
      <c r="U45" s="320"/>
      <c r="V45" s="320"/>
      <c r="W45" s="320"/>
      <c r="X45" s="320"/>
      <c r="Y45" s="1"/>
      <c r="AB45" s="330">
        <v>76.23</v>
      </c>
      <c r="AC45" s="184"/>
      <c r="AD45" s="184"/>
      <c r="AE45" s="331">
        <v>94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330">
        <v>86.14</v>
      </c>
      <c r="E46" s="184"/>
      <c r="F46" s="184"/>
      <c r="G46" s="331">
        <v>241</v>
      </c>
      <c r="H46" s="183"/>
      <c r="I46" s="320"/>
      <c r="J46" s="320"/>
      <c r="K46" s="320"/>
      <c r="L46" s="320"/>
      <c r="M46" s="328"/>
      <c r="P46" s="330">
        <v>75.48</v>
      </c>
      <c r="Q46" s="184"/>
      <c r="R46" s="184"/>
      <c r="S46" s="331">
        <v>620</v>
      </c>
      <c r="T46" s="183"/>
      <c r="U46" s="320"/>
      <c r="V46" s="320"/>
      <c r="W46" s="320"/>
      <c r="X46" s="320"/>
      <c r="Y46" s="1"/>
      <c r="AB46" s="330">
        <v>77.89</v>
      </c>
      <c r="AC46" s="184"/>
      <c r="AD46" s="184"/>
      <c r="AE46" s="331">
        <v>18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87.8</v>
      </c>
      <c r="E47" s="184"/>
      <c r="F47" s="184"/>
      <c r="G47" s="331">
        <v>200</v>
      </c>
      <c r="H47" s="183"/>
      <c r="I47" s="320"/>
      <c r="J47" s="319">
        <v>82.11</v>
      </c>
      <c r="K47" s="319"/>
      <c r="L47" s="319"/>
      <c r="M47" s="324">
        <v>867</v>
      </c>
      <c r="P47" s="330">
        <v>82.06</v>
      </c>
      <c r="Q47" s="184"/>
      <c r="R47" s="184"/>
      <c r="S47" s="331">
        <v>640</v>
      </c>
      <c r="T47" s="183"/>
      <c r="U47" s="320"/>
      <c r="V47" s="319">
        <v>77.09</v>
      </c>
      <c r="W47" s="319"/>
      <c r="X47" s="319"/>
      <c r="Y47" s="324">
        <v>2333</v>
      </c>
      <c r="AB47" s="330">
        <v>91</v>
      </c>
      <c r="AC47" s="184"/>
      <c r="AD47" s="184"/>
      <c r="AE47" s="331">
        <v>20</v>
      </c>
      <c r="AF47" s="183"/>
      <c r="AG47" s="320"/>
      <c r="AH47" s="319">
        <v>79.099999999999994</v>
      </c>
      <c r="AI47" s="319"/>
      <c r="AJ47" s="319"/>
      <c r="AK47" s="324">
        <v>434</v>
      </c>
    </row>
    <row r="48" spans="2:37">
      <c r="B48" s="4">
        <f t="shared" si="1"/>
        <v>41551</v>
      </c>
      <c r="C48" s="4"/>
      <c r="D48" s="230" t="s">
        <v>18</v>
      </c>
      <c r="E48" s="326"/>
      <c r="F48" s="326"/>
      <c r="G48" s="325" t="s">
        <v>18</v>
      </c>
      <c r="H48" s="183"/>
      <c r="I48" s="320"/>
      <c r="J48" s="320"/>
      <c r="K48" s="320"/>
      <c r="L48" s="320"/>
      <c r="M48" s="328"/>
      <c r="P48" s="230" t="s">
        <v>18</v>
      </c>
      <c r="Q48" s="326"/>
      <c r="R48" s="326"/>
      <c r="S48" s="325" t="s">
        <v>18</v>
      </c>
      <c r="T48" s="183"/>
      <c r="U48" s="320"/>
      <c r="V48" s="320"/>
      <c r="W48" s="320"/>
      <c r="X48" s="320"/>
      <c r="Y48" s="1"/>
      <c r="AB48" s="230" t="s">
        <v>18</v>
      </c>
      <c r="AC48" s="326"/>
      <c r="AD48" s="326"/>
      <c r="AE48" s="325" t="s">
        <v>18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18</v>
      </c>
      <c r="E49" s="326"/>
      <c r="F49" s="326"/>
      <c r="G49" s="325" t="s">
        <v>18</v>
      </c>
      <c r="H49" s="183"/>
      <c r="I49" s="320"/>
      <c r="J49" s="320"/>
      <c r="K49" s="320"/>
      <c r="L49" s="320"/>
      <c r="M49" s="328"/>
      <c r="P49" s="230" t="s">
        <v>18</v>
      </c>
      <c r="Q49" s="326"/>
      <c r="R49" s="326"/>
      <c r="S49" s="325" t="s">
        <v>18</v>
      </c>
      <c r="T49" s="183"/>
      <c r="U49" s="320"/>
      <c r="V49" s="320"/>
      <c r="W49" s="320"/>
      <c r="X49" s="320"/>
      <c r="Y49" s="1"/>
      <c r="AB49" s="230" t="s">
        <v>18</v>
      </c>
      <c r="AC49" s="326"/>
      <c r="AD49" s="326"/>
      <c r="AE49" s="325" t="s">
        <v>18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30">
        <v>108.38</v>
      </c>
      <c r="E50" s="184"/>
      <c r="F50" s="184"/>
      <c r="G50" s="331">
        <v>82</v>
      </c>
      <c r="H50" s="183"/>
      <c r="I50" s="320"/>
      <c r="J50" s="320"/>
      <c r="K50" s="320"/>
      <c r="L50" s="320"/>
      <c r="M50" s="328"/>
      <c r="P50" s="330">
        <v>99.5</v>
      </c>
      <c r="Q50" s="184"/>
      <c r="R50" s="184"/>
      <c r="S50" s="331">
        <v>352</v>
      </c>
      <c r="T50" s="183"/>
      <c r="U50" s="320"/>
      <c r="V50" s="320"/>
      <c r="W50" s="320"/>
      <c r="X50" s="320"/>
      <c r="Y50" s="1"/>
      <c r="AB50" s="330">
        <v>96</v>
      </c>
      <c r="AC50" s="184"/>
      <c r="AD50" s="184"/>
      <c r="AE50" s="331">
        <v>11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330">
        <v>108.56</v>
      </c>
      <c r="E51" s="184"/>
      <c r="F51" s="184"/>
      <c r="G51" s="331">
        <v>167</v>
      </c>
      <c r="H51" s="183"/>
      <c r="I51" s="320"/>
      <c r="J51" s="319">
        <v>107.96</v>
      </c>
      <c r="K51" s="319"/>
      <c r="L51" s="319"/>
      <c r="M51" s="324">
        <v>344</v>
      </c>
      <c r="P51" s="330">
        <v>101.47</v>
      </c>
      <c r="Q51" s="184"/>
      <c r="R51" s="184"/>
      <c r="S51" s="331">
        <v>487</v>
      </c>
      <c r="T51" s="183"/>
      <c r="U51" s="320"/>
      <c r="V51" s="319">
        <v>100.72</v>
      </c>
      <c r="W51" s="319"/>
      <c r="X51" s="319"/>
      <c r="Y51" s="324">
        <v>1081</v>
      </c>
      <c r="AB51" s="330">
        <v>96</v>
      </c>
      <c r="AC51" s="184"/>
      <c r="AD51" s="184"/>
      <c r="AE51" s="331">
        <v>5</v>
      </c>
      <c r="AF51" s="183"/>
      <c r="AG51" s="320"/>
      <c r="AH51" s="319">
        <v>96</v>
      </c>
      <c r="AI51" s="319"/>
      <c r="AJ51" s="319"/>
      <c r="AK51" s="324">
        <v>26</v>
      </c>
    </row>
    <row r="52" spans="2:37">
      <c r="B52" s="4">
        <f t="shared" si="1"/>
        <v>41579</v>
      </c>
      <c r="C52" s="4"/>
      <c r="D52" s="321">
        <v>106.11</v>
      </c>
      <c r="E52" s="321"/>
      <c r="F52" s="321"/>
      <c r="G52" s="331">
        <v>112</v>
      </c>
      <c r="H52" s="183"/>
      <c r="I52" s="320"/>
      <c r="J52" s="320"/>
      <c r="K52" s="320"/>
      <c r="L52" s="320"/>
      <c r="M52" s="328"/>
      <c r="P52" s="321">
        <v>100.88</v>
      </c>
      <c r="Q52" s="321"/>
      <c r="R52" s="321"/>
      <c r="S52" s="331">
        <v>322</v>
      </c>
      <c r="T52" s="183"/>
      <c r="U52" s="320"/>
      <c r="V52" s="320"/>
      <c r="W52" s="320"/>
      <c r="X52" s="320"/>
      <c r="Y52" s="1"/>
      <c r="AB52" s="321">
        <v>98.31</v>
      </c>
      <c r="AC52" s="321"/>
      <c r="AD52" s="321"/>
      <c r="AE52" s="331">
        <v>123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321">
        <v>103.66</v>
      </c>
      <c r="E53" s="321"/>
      <c r="F53" s="321"/>
      <c r="G53" s="331">
        <v>58</v>
      </c>
      <c r="H53" s="183"/>
      <c r="I53" s="320"/>
      <c r="J53" s="320"/>
      <c r="K53" s="320"/>
      <c r="L53" s="320"/>
      <c r="M53" s="328"/>
      <c r="P53" s="321">
        <v>100.33</v>
      </c>
      <c r="Q53" s="321"/>
      <c r="R53" s="321"/>
      <c r="S53" s="331">
        <v>360</v>
      </c>
      <c r="T53" s="183"/>
      <c r="U53" s="320"/>
      <c r="V53" s="320"/>
      <c r="W53" s="320"/>
      <c r="X53" s="320"/>
      <c r="Y53" s="1"/>
      <c r="AB53" s="321">
        <v>99.4</v>
      </c>
      <c r="AC53" s="321"/>
      <c r="AD53" s="321"/>
      <c r="AE53" s="331">
        <v>20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321">
        <v>102.45</v>
      </c>
      <c r="E54" s="321"/>
      <c r="F54" s="321"/>
      <c r="G54" s="331">
        <v>73</v>
      </c>
      <c r="H54" s="183"/>
      <c r="I54" s="320"/>
      <c r="J54" s="320"/>
      <c r="K54" s="320"/>
      <c r="L54" s="320"/>
      <c r="M54" s="328"/>
      <c r="P54" s="321">
        <v>99.52</v>
      </c>
      <c r="Q54" s="321"/>
      <c r="R54" s="321"/>
      <c r="S54" s="331">
        <v>440</v>
      </c>
      <c r="T54" s="183"/>
      <c r="U54" s="320"/>
      <c r="V54" s="320"/>
      <c r="W54" s="320"/>
      <c r="X54" s="320"/>
      <c r="Y54" s="1"/>
      <c r="AB54" s="321">
        <v>100.58</v>
      </c>
      <c r="AC54" s="321"/>
      <c r="AD54" s="321"/>
      <c r="AE54" s="331">
        <v>12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21">
        <v>99.63</v>
      </c>
      <c r="E55" s="321"/>
      <c r="F55" s="321"/>
      <c r="G55" s="331">
        <v>531</v>
      </c>
      <c r="H55" s="183"/>
      <c r="I55" s="320"/>
      <c r="J55" s="230"/>
      <c r="K55" s="230"/>
      <c r="L55" s="230"/>
      <c r="M55" s="325"/>
      <c r="P55" s="321">
        <v>100.27</v>
      </c>
      <c r="Q55" s="321"/>
      <c r="R55" s="321"/>
      <c r="S55" s="331">
        <v>344</v>
      </c>
      <c r="T55" s="183"/>
      <c r="U55" s="320"/>
      <c r="V55" s="230"/>
      <c r="W55" s="230"/>
      <c r="X55" s="230"/>
      <c r="Y55" s="325"/>
      <c r="AB55" s="321">
        <v>101.81</v>
      </c>
      <c r="AC55" s="321"/>
      <c r="AD55" s="321"/>
      <c r="AE55" s="331">
        <v>376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>
        <v>101.81</v>
      </c>
      <c r="E56" s="321"/>
      <c r="F56" s="321"/>
      <c r="G56" s="331">
        <v>134</v>
      </c>
      <c r="H56" s="183"/>
      <c r="I56" s="320"/>
      <c r="J56" s="319">
        <v>100.61</v>
      </c>
      <c r="K56" s="319"/>
      <c r="L56" s="319"/>
      <c r="M56" s="324">
        <v>813</v>
      </c>
      <c r="P56" s="321">
        <v>98.29</v>
      </c>
      <c r="Q56" s="321"/>
      <c r="R56" s="321"/>
      <c r="S56" s="331">
        <v>375</v>
      </c>
      <c r="T56" s="183"/>
      <c r="U56" s="320"/>
      <c r="V56" s="319">
        <v>99.63</v>
      </c>
      <c r="W56" s="319"/>
      <c r="X56" s="319"/>
      <c r="Y56" s="324">
        <v>1599</v>
      </c>
      <c r="AB56" s="321" t="s">
        <v>218</v>
      </c>
      <c r="AC56" s="326"/>
      <c r="AD56" s="326"/>
      <c r="AE56" s="334" t="s">
        <v>218</v>
      </c>
      <c r="AF56" s="183"/>
      <c r="AG56" s="320"/>
      <c r="AH56" s="319">
        <v>100.97</v>
      </c>
      <c r="AI56" s="319"/>
      <c r="AJ56" s="319"/>
      <c r="AK56" s="324">
        <v>521</v>
      </c>
    </row>
    <row r="57" spans="2:37">
      <c r="B57" s="4">
        <f t="shared" si="1"/>
        <v>41614</v>
      </c>
      <c r="C57" s="4"/>
      <c r="D57" s="330">
        <v>102.48</v>
      </c>
      <c r="E57" s="184"/>
      <c r="F57" s="184"/>
      <c r="G57" s="331">
        <v>172</v>
      </c>
      <c r="H57" s="183"/>
      <c r="I57" s="320"/>
      <c r="J57" s="320"/>
      <c r="K57" s="320"/>
      <c r="L57" s="320"/>
      <c r="M57" s="328"/>
      <c r="P57" s="330">
        <v>98.17</v>
      </c>
      <c r="Q57" s="184"/>
      <c r="R57" s="184"/>
      <c r="S57" s="331">
        <v>240</v>
      </c>
      <c r="T57" s="183"/>
      <c r="U57" s="320"/>
      <c r="V57" s="320"/>
      <c r="W57" s="320"/>
      <c r="X57" s="320"/>
      <c r="Y57" s="1"/>
      <c r="AB57" s="330">
        <v>102.78</v>
      </c>
      <c r="AC57" s="184"/>
      <c r="AD57" s="184"/>
      <c r="AE57" s="331">
        <v>72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330">
        <v>101.13</v>
      </c>
      <c r="E58" s="184"/>
      <c r="F58" s="184"/>
      <c r="G58" s="331">
        <v>309</v>
      </c>
      <c r="H58" s="183"/>
      <c r="I58" s="320"/>
      <c r="J58" s="320"/>
      <c r="K58" s="320"/>
      <c r="L58" s="320"/>
      <c r="M58" s="328"/>
      <c r="P58" s="330">
        <v>97.14</v>
      </c>
      <c r="Q58" s="184"/>
      <c r="R58" s="184"/>
      <c r="S58" s="331">
        <v>280</v>
      </c>
      <c r="T58" s="183"/>
      <c r="U58" s="320"/>
      <c r="V58" s="320"/>
      <c r="W58" s="320"/>
      <c r="X58" s="320"/>
      <c r="Y58" s="1"/>
      <c r="AB58" s="330">
        <v>94.72</v>
      </c>
      <c r="AC58" s="184"/>
      <c r="AD58" s="184"/>
      <c r="AE58" s="331">
        <v>29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103.39</v>
      </c>
      <c r="E59" s="184"/>
      <c r="F59" s="184"/>
      <c r="G59" s="331">
        <v>138</v>
      </c>
      <c r="H59" s="183"/>
      <c r="I59" s="320"/>
      <c r="J59" s="320"/>
      <c r="K59" s="320"/>
      <c r="L59" s="320"/>
      <c r="M59" s="328"/>
      <c r="P59" s="330">
        <v>95.13</v>
      </c>
      <c r="Q59" s="184"/>
      <c r="R59" s="184"/>
      <c r="S59" s="331">
        <v>300</v>
      </c>
      <c r="T59" s="183"/>
      <c r="U59" s="320"/>
      <c r="V59" s="320"/>
      <c r="W59" s="320"/>
      <c r="X59" s="320"/>
      <c r="Y59" s="1"/>
      <c r="AB59" s="330">
        <v>99</v>
      </c>
      <c r="AC59" s="184"/>
      <c r="AD59" s="184"/>
      <c r="AE59" s="331">
        <v>8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330">
        <v>96.41</v>
      </c>
      <c r="E60" s="184"/>
      <c r="F60" s="184"/>
      <c r="G60" s="331">
        <v>54</v>
      </c>
      <c r="H60" s="183"/>
      <c r="I60" s="320"/>
      <c r="J60" s="319">
        <v>101.57</v>
      </c>
      <c r="K60" s="319"/>
      <c r="L60" s="319"/>
      <c r="M60" s="324">
        <v>718</v>
      </c>
      <c r="P60" s="330">
        <v>93.38</v>
      </c>
      <c r="Q60" s="184"/>
      <c r="R60" s="184"/>
      <c r="S60" s="331">
        <v>320</v>
      </c>
      <c r="T60" s="183"/>
      <c r="U60" s="320"/>
      <c r="V60" s="319">
        <v>95.6</v>
      </c>
      <c r="W60" s="319"/>
      <c r="X60" s="319"/>
      <c r="Y60" s="324">
        <v>1240</v>
      </c>
      <c r="AB60" s="330">
        <v>97.22</v>
      </c>
      <c r="AC60" s="184"/>
      <c r="AD60" s="184"/>
      <c r="AE60" s="331">
        <v>115</v>
      </c>
      <c r="AF60" s="183"/>
      <c r="AG60" s="320"/>
      <c r="AH60" s="319">
        <v>98.75</v>
      </c>
      <c r="AI60" s="319"/>
      <c r="AJ60" s="319"/>
      <c r="AK60" s="324">
        <v>224</v>
      </c>
    </row>
    <row r="61" spans="2:37" ht="6" customHeight="1">
      <c r="B61" s="4"/>
      <c r="C61" s="4"/>
      <c r="D61" s="320"/>
      <c r="E61" s="320"/>
      <c r="F61" s="320"/>
      <c r="G61" s="328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1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75.813776126335355</v>
      </c>
      <c r="E62" s="320"/>
      <c r="F62" s="320"/>
      <c r="G62" s="1">
        <f>SUM(G9:G60)</f>
        <v>9473.2000000000007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71.204669350201272</v>
      </c>
      <c r="Q62" s="320"/>
      <c r="R62" s="320"/>
      <c r="S62" s="1">
        <f>SUM(S9:S60)</f>
        <v>22607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74.152685500340368</v>
      </c>
      <c r="AC62" s="320"/>
      <c r="AD62" s="320"/>
      <c r="AE62" s="1">
        <f>SUM(AE9:AE60)</f>
        <v>2938</v>
      </c>
      <c r="AF62" s="183"/>
      <c r="AG62" s="320"/>
      <c r="AH62" s="320"/>
      <c r="AI62" s="179"/>
      <c r="AJ62" s="179"/>
    </row>
    <row r="63" spans="2:37" ht="12.75" customHeight="1">
      <c r="B63" s="176">
        <v>2012</v>
      </c>
      <c r="C63" s="5"/>
      <c r="D63" s="462">
        <v>65.486928457479451</v>
      </c>
      <c r="E63" s="320"/>
      <c r="F63" s="320"/>
      <c r="G63" s="1">
        <v>8149</v>
      </c>
      <c r="H63" s="183"/>
      <c r="I63" s="320"/>
      <c r="J63" s="320"/>
      <c r="K63" s="320"/>
      <c r="L63" s="320"/>
      <c r="M63" s="328"/>
      <c r="N63" s="6"/>
      <c r="O63" s="6"/>
      <c r="P63" s="320">
        <v>61.421356831069239</v>
      </c>
      <c r="Q63" s="320"/>
      <c r="R63" s="320"/>
      <c r="S63" s="1">
        <v>24513</v>
      </c>
      <c r="T63" s="183"/>
      <c r="U63" s="320"/>
      <c r="V63" s="320"/>
      <c r="W63" s="320"/>
      <c r="X63" s="320"/>
      <c r="Y63" s="1"/>
      <c r="Z63" s="6"/>
      <c r="AA63" s="6"/>
      <c r="AB63" s="320">
        <v>60.247995327102814</v>
      </c>
      <c r="AC63" s="320"/>
      <c r="AD63" s="320"/>
      <c r="AE63" s="1">
        <v>2140</v>
      </c>
      <c r="AF63" s="183"/>
      <c r="AG63" s="320"/>
      <c r="AH63" s="320"/>
      <c r="AI63" s="179"/>
      <c r="AJ63" s="179"/>
    </row>
    <row r="64" spans="2:37" ht="2.25" customHeight="1">
      <c r="B64" s="176"/>
      <c r="C64" s="5"/>
      <c r="D64" s="179"/>
      <c r="E64" s="179"/>
      <c r="F64" s="179"/>
      <c r="H64" s="181"/>
      <c r="I64" s="179"/>
      <c r="J64" s="179"/>
      <c r="K64" s="179"/>
      <c r="L64" s="179"/>
      <c r="P64" s="179"/>
      <c r="Q64" s="179"/>
      <c r="R64" s="179"/>
      <c r="T64" s="181"/>
      <c r="U64" s="179"/>
      <c r="V64" s="179"/>
      <c r="W64" s="179"/>
      <c r="X64" s="179"/>
      <c r="AB64" s="179"/>
      <c r="AC64" s="179"/>
      <c r="AD64" s="179"/>
      <c r="AF64" s="181"/>
      <c r="AG64" s="179"/>
      <c r="AH64" s="179"/>
      <c r="AI64" s="179"/>
      <c r="AJ64" s="179"/>
    </row>
    <row r="65" spans="2:38" ht="12.75" customHeight="1">
      <c r="B65" s="6" t="s">
        <v>446</v>
      </c>
      <c r="J65" s="183"/>
      <c r="K65" s="183"/>
      <c r="M65" s="328"/>
      <c r="N65" s="183"/>
      <c r="O65" s="183"/>
      <c r="V65" s="183"/>
      <c r="W65" s="183"/>
      <c r="Y65" s="1"/>
      <c r="Z65" s="183"/>
      <c r="AA65" s="183"/>
      <c r="AH65" s="183"/>
      <c r="AI65" s="183"/>
      <c r="AK65" s="328"/>
      <c r="AL65" s="183"/>
    </row>
    <row r="66" spans="2:38" ht="12.75" customHeight="1">
      <c r="B66" s="6" t="s">
        <v>220</v>
      </c>
      <c r="J66" s="183"/>
      <c r="K66" s="183"/>
      <c r="M66" s="328"/>
      <c r="N66" s="183"/>
      <c r="O66" s="183"/>
      <c r="V66" s="183"/>
      <c r="W66" s="183"/>
      <c r="Y66" s="1"/>
      <c r="Z66" s="183"/>
      <c r="AA66" s="183"/>
      <c r="AH66" s="183"/>
      <c r="AI66" s="183"/>
      <c r="AK66" s="328"/>
      <c r="AL66" s="183"/>
    </row>
    <row r="67" spans="2:38" ht="12.75" customHeight="1">
      <c r="B67" s="8" t="s">
        <v>72</v>
      </c>
      <c r="J67" s="183"/>
      <c r="K67" s="183"/>
      <c r="M67" s="328"/>
      <c r="N67" s="183"/>
      <c r="O67" s="183"/>
      <c r="V67" s="183"/>
      <c r="W67" s="183"/>
      <c r="Y67" s="1"/>
      <c r="Z67" s="183"/>
      <c r="AA67" s="183"/>
      <c r="AH67" s="183"/>
      <c r="AI67" s="183"/>
      <c r="AK67" s="328"/>
      <c r="AL67" s="183"/>
    </row>
    <row r="68" spans="2:38" ht="12.75" customHeight="1">
      <c r="J68" s="183"/>
      <c r="K68" s="183"/>
      <c r="M68" s="328"/>
      <c r="N68" s="183"/>
      <c r="O68" s="183"/>
      <c r="V68" s="183"/>
      <c r="W68" s="183"/>
      <c r="Y68" s="1"/>
      <c r="Z68" s="183"/>
      <c r="AA68" s="183"/>
      <c r="AH68" s="183"/>
      <c r="AI68" s="183"/>
      <c r="AK68" s="328"/>
      <c r="AL68" s="183"/>
    </row>
    <row r="69" spans="2:38">
      <c r="J69" s="183"/>
      <c r="K69" s="183"/>
      <c r="M69" s="328"/>
      <c r="N69" s="183"/>
      <c r="O69" s="183"/>
      <c r="V69" s="183"/>
      <c r="W69" s="183"/>
      <c r="Y69" s="1"/>
      <c r="Z69" s="183"/>
      <c r="AA69" s="183"/>
      <c r="AH69" s="183"/>
      <c r="AI69" s="183"/>
      <c r="AK69" s="328"/>
      <c r="AL69" s="183"/>
    </row>
    <row r="70" spans="2:38">
      <c r="J70" s="183"/>
      <c r="K70" s="183"/>
      <c r="M70" s="328"/>
      <c r="N70" s="183"/>
      <c r="O70" s="183"/>
      <c r="V70" s="183"/>
      <c r="W70" s="183"/>
      <c r="Y70" s="1"/>
      <c r="Z70" s="183"/>
      <c r="AA70" s="183"/>
      <c r="AH70" s="183"/>
      <c r="AI70" s="183"/>
      <c r="AK70" s="328"/>
      <c r="AL70" s="183"/>
    </row>
    <row r="71" spans="2:38">
      <c r="J71" s="183"/>
      <c r="K71" s="183"/>
      <c r="M71" s="328"/>
      <c r="N71" s="183"/>
      <c r="O71" s="183"/>
      <c r="V71" s="183"/>
      <c r="W71" s="183"/>
      <c r="Y71" s="1"/>
      <c r="Z71" s="183"/>
      <c r="AA71" s="183"/>
      <c r="AH71" s="183"/>
      <c r="AI71" s="183"/>
      <c r="AK71" s="328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76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AL71"/>
  <sheetViews>
    <sheetView topLeftCell="C1" zoomScaleNormal="100" workbookViewId="0">
      <pane xSplit="1" ySplit="8" topLeftCell="D9" activePane="bottomRight" state="frozen"/>
      <selection activeCell="I23" sqref="I23"/>
      <selection pane="topRight" activeCell="I23" sqref="I23"/>
      <selection pane="bottomLeft" activeCell="I23" sqref="I23"/>
      <selection pane="bottomRight" activeCell="Y35" sqref="Y35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625" style="182" customWidth="1"/>
    <col min="14" max="14" width="0.5" style="2" customWidth="1"/>
    <col min="15" max="15" width="1.25" style="2" customWidth="1"/>
    <col min="16" max="16" width="5.375" style="2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625" style="2" customWidth="1"/>
    <col min="26" max="26" width="0.5" style="2" customWidth="1"/>
    <col min="27" max="27" width="1.25" style="2" customWidth="1"/>
    <col min="28" max="28" width="5.375" style="2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2" customWidth="1"/>
    <col min="38" max="38" width="0.5" style="2" customWidth="1"/>
    <col min="39" max="16384" width="9" style="2"/>
  </cols>
  <sheetData>
    <row r="2" spans="2:38">
      <c r="D2" s="2" t="s">
        <v>464</v>
      </c>
    </row>
    <row r="3" spans="2:38">
      <c r="D3" s="2" t="s">
        <v>453</v>
      </c>
    </row>
    <row r="4" spans="2:38">
      <c r="D4" s="181" t="s">
        <v>460</v>
      </c>
    </row>
    <row r="5" spans="2:38" ht="5.25" customHeight="1">
      <c r="M5" s="465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465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466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467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452"/>
      <c r="AI8" s="3"/>
      <c r="AJ8" s="3"/>
    </row>
    <row r="9" spans="2:38">
      <c r="B9" s="4">
        <v>41278</v>
      </c>
      <c r="C9" s="4"/>
      <c r="D9" s="319">
        <v>46.21</v>
      </c>
      <c r="E9" s="184"/>
      <c r="F9" s="184"/>
      <c r="G9" s="324">
        <v>134</v>
      </c>
      <c r="H9" s="183"/>
      <c r="I9" s="320"/>
      <c r="J9" s="323"/>
      <c r="K9" s="3"/>
      <c r="L9" s="320"/>
      <c r="M9" s="1"/>
      <c r="P9" s="226" t="s">
        <v>218</v>
      </c>
      <c r="Q9" s="183"/>
      <c r="R9" s="183"/>
      <c r="S9" s="459" t="s">
        <v>218</v>
      </c>
      <c r="T9" s="183"/>
      <c r="U9" s="320"/>
      <c r="V9" s="323"/>
      <c r="W9" s="3"/>
      <c r="X9" s="320"/>
      <c r="Y9" s="328"/>
      <c r="AB9" s="319">
        <v>78</v>
      </c>
      <c r="AC9" s="184"/>
      <c r="AD9" s="184"/>
      <c r="AE9" s="324">
        <v>40</v>
      </c>
      <c r="AF9" s="183"/>
      <c r="AG9" s="320"/>
      <c r="AH9" s="355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43.27</v>
      </c>
      <c r="E10" s="184"/>
      <c r="F10" s="184"/>
      <c r="G10" s="324">
        <v>266</v>
      </c>
      <c r="H10" s="183"/>
      <c r="I10" s="320"/>
      <c r="J10" s="323"/>
      <c r="K10" s="3"/>
      <c r="L10" s="320"/>
      <c r="M10" s="1"/>
      <c r="P10" s="319">
        <v>49.76</v>
      </c>
      <c r="Q10" s="184"/>
      <c r="R10" s="184"/>
      <c r="S10" s="324">
        <v>84</v>
      </c>
      <c r="T10" s="183"/>
      <c r="U10" s="320"/>
      <c r="V10" s="323"/>
      <c r="W10" s="3"/>
      <c r="X10" s="320"/>
      <c r="Y10" s="328"/>
      <c r="AB10" s="319">
        <v>76.41</v>
      </c>
      <c r="AC10" s="184"/>
      <c r="AD10" s="184"/>
      <c r="AE10" s="324">
        <v>88</v>
      </c>
      <c r="AF10" s="183"/>
      <c r="AG10" s="320"/>
      <c r="AH10" s="355"/>
      <c r="AI10" s="3"/>
      <c r="AJ10" s="320"/>
      <c r="AK10" s="328"/>
    </row>
    <row r="11" spans="2:38">
      <c r="B11" s="4">
        <f t="shared" si="0"/>
        <v>41292</v>
      </c>
      <c r="C11" s="4"/>
      <c r="D11" s="319">
        <v>45.13</v>
      </c>
      <c r="E11" s="184"/>
      <c r="F11" s="184"/>
      <c r="G11" s="324">
        <v>253</v>
      </c>
      <c r="H11" s="183"/>
      <c r="I11" s="320"/>
      <c r="J11" s="323"/>
      <c r="K11" s="3"/>
      <c r="L11" s="320"/>
      <c r="M11" s="1"/>
      <c r="P11" s="319">
        <v>50</v>
      </c>
      <c r="Q11" s="184"/>
      <c r="R11" s="184"/>
      <c r="S11" s="324">
        <v>4</v>
      </c>
      <c r="T11" s="183"/>
      <c r="U11" s="320"/>
      <c r="V11" s="323"/>
      <c r="W11" s="3"/>
      <c r="X11" s="320"/>
      <c r="Y11" s="328"/>
      <c r="AB11" s="319">
        <v>75</v>
      </c>
      <c r="AC11" s="184"/>
      <c r="AD11" s="184"/>
      <c r="AE11" s="324">
        <v>2</v>
      </c>
      <c r="AF11" s="183"/>
      <c r="AG11" s="320"/>
      <c r="AH11" s="355"/>
      <c r="AI11" s="3"/>
      <c r="AJ11" s="320"/>
      <c r="AK11" s="328"/>
    </row>
    <row r="12" spans="2:38">
      <c r="B12" s="4">
        <f t="shared" si="0"/>
        <v>41299</v>
      </c>
      <c r="C12" s="4"/>
      <c r="D12" s="319">
        <v>43</v>
      </c>
      <c r="E12" s="184"/>
      <c r="F12" s="184"/>
      <c r="G12" s="324">
        <v>100</v>
      </c>
      <c r="H12" s="183"/>
      <c r="I12" s="320"/>
      <c r="J12" s="319">
        <v>44.4</v>
      </c>
      <c r="K12" s="319"/>
      <c r="L12" s="319"/>
      <c r="M12" s="324">
        <v>772</v>
      </c>
      <c r="P12" s="319">
        <v>49.6</v>
      </c>
      <c r="Q12" s="184"/>
      <c r="R12" s="184"/>
      <c r="S12" s="324">
        <v>25</v>
      </c>
      <c r="T12" s="183"/>
      <c r="U12" s="320"/>
      <c r="V12" s="319">
        <v>49.59</v>
      </c>
      <c r="W12" s="319"/>
      <c r="X12" s="319"/>
      <c r="Y12" s="324">
        <v>123</v>
      </c>
      <c r="AB12" s="226" t="s">
        <v>218</v>
      </c>
      <c r="AC12" s="183"/>
      <c r="AD12" s="183"/>
      <c r="AE12" s="459" t="s">
        <v>218</v>
      </c>
      <c r="AF12" s="183"/>
      <c r="AG12" s="320"/>
      <c r="AH12" s="319">
        <v>74.92</v>
      </c>
      <c r="AI12" s="319"/>
      <c r="AJ12" s="319"/>
      <c r="AK12" s="324">
        <v>196</v>
      </c>
    </row>
    <row r="13" spans="2:38">
      <c r="B13" s="4">
        <f t="shared" si="0"/>
        <v>41306</v>
      </c>
      <c r="C13" s="4"/>
      <c r="D13" s="319">
        <v>43.97</v>
      </c>
      <c r="E13" s="184"/>
      <c r="F13" s="184"/>
      <c r="G13" s="324">
        <v>39</v>
      </c>
      <c r="H13" s="183"/>
      <c r="I13" s="320"/>
      <c r="J13" s="320"/>
      <c r="K13" s="320"/>
      <c r="L13" s="320"/>
      <c r="M13" s="1"/>
      <c r="P13" s="319">
        <v>48</v>
      </c>
      <c r="Q13" s="184"/>
      <c r="R13" s="184"/>
      <c r="S13" s="324">
        <v>10</v>
      </c>
      <c r="T13" s="183"/>
      <c r="U13" s="320"/>
      <c r="V13" s="320"/>
      <c r="W13" s="320"/>
      <c r="X13" s="320"/>
      <c r="Y13" s="1"/>
      <c r="AB13" s="319">
        <v>73.680000000000007</v>
      </c>
      <c r="AC13" s="184"/>
      <c r="AD13" s="184"/>
      <c r="AE13" s="324">
        <v>106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43.77</v>
      </c>
      <c r="E14" s="184"/>
      <c r="F14" s="184"/>
      <c r="G14" s="324">
        <v>285</v>
      </c>
      <c r="H14" s="183"/>
      <c r="I14" s="320"/>
      <c r="J14" s="320"/>
      <c r="K14" s="320"/>
      <c r="L14" s="320"/>
      <c r="M14" s="1"/>
      <c r="P14" s="319">
        <v>49.33</v>
      </c>
      <c r="Q14" s="184"/>
      <c r="R14" s="184"/>
      <c r="S14" s="324">
        <v>30</v>
      </c>
      <c r="T14" s="183"/>
      <c r="U14" s="320"/>
      <c r="V14" s="320"/>
      <c r="W14" s="320"/>
      <c r="X14" s="320"/>
      <c r="Y14" s="328"/>
      <c r="AB14" s="319">
        <v>75</v>
      </c>
      <c r="AC14" s="184"/>
      <c r="AD14" s="184"/>
      <c r="AE14" s="324">
        <v>20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319">
        <v>42.87</v>
      </c>
      <c r="E15" s="184"/>
      <c r="F15" s="184"/>
      <c r="G15" s="324">
        <v>254</v>
      </c>
      <c r="H15" s="183"/>
      <c r="I15" s="320"/>
      <c r="J15" s="320"/>
      <c r="K15" s="320"/>
      <c r="L15" s="320"/>
      <c r="M15" s="1"/>
      <c r="P15" s="319">
        <v>48.33</v>
      </c>
      <c r="Q15" s="184"/>
      <c r="R15" s="184"/>
      <c r="S15" s="324">
        <v>24</v>
      </c>
      <c r="T15" s="183"/>
      <c r="U15" s="320"/>
      <c r="V15" s="320"/>
      <c r="W15" s="320"/>
      <c r="X15" s="320"/>
      <c r="Y15" s="328"/>
      <c r="AB15" s="319">
        <v>75.22</v>
      </c>
      <c r="AC15" s="184"/>
      <c r="AD15" s="184"/>
      <c r="AE15" s="324">
        <v>180</v>
      </c>
      <c r="AF15" s="183"/>
      <c r="AG15" s="320"/>
      <c r="AH15" s="320"/>
      <c r="AI15" s="320"/>
      <c r="AJ15" s="320"/>
      <c r="AK15" s="328"/>
    </row>
    <row r="16" spans="2:38">
      <c r="B16" s="4">
        <f t="shared" si="0"/>
        <v>41327</v>
      </c>
      <c r="C16" s="4"/>
      <c r="D16" s="319">
        <v>44.8</v>
      </c>
      <c r="E16" s="184"/>
      <c r="F16" s="184"/>
      <c r="G16" s="324">
        <v>166</v>
      </c>
      <c r="H16" s="183"/>
      <c r="I16" s="320"/>
      <c r="J16" s="319">
        <v>44.41</v>
      </c>
      <c r="K16" s="319"/>
      <c r="L16" s="319"/>
      <c r="M16" s="324">
        <v>1020</v>
      </c>
      <c r="P16" s="319">
        <v>50</v>
      </c>
      <c r="Q16" s="184"/>
      <c r="R16" s="184"/>
      <c r="S16" s="324">
        <v>8</v>
      </c>
      <c r="T16" s="183"/>
      <c r="U16" s="320"/>
      <c r="V16" s="319">
        <v>49.31</v>
      </c>
      <c r="W16" s="319"/>
      <c r="X16" s="319"/>
      <c r="Y16" s="324">
        <v>87</v>
      </c>
      <c r="AB16" s="319">
        <v>74.16</v>
      </c>
      <c r="AC16" s="184"/>
      <c r="AD16" s="184"/>
      <c r="AE16" s="324">
        <v>157</v>
      </c>
      <c r="AF16" s="183"/>
      <c r="AG16" s="320"/>
      <c r="AH16" s="319">
        <v>74.7</v>
      </c>
      <c r="AI16" s="319"/>
      <c r="AJ16" s="319"/>
      <c r="AK16" s="324">
        <v>377</v>
      </c>
    </row>
    <row r="17" spans="2:37">
      <c r="B17" s="4">
        <f>B16+7</f>
        <v>41334</v>
      </c>
      <c r="C17" s="4"/>
      <c r="D17" s="319">
        <v>46.28</v>
      </c>
      <c r="E17" s="184"/>
      <c r="F17" s="184"/>
      <c r="G17" s="324">
        <v>374</v>
      </c>
      <c r="H17" s="183"/>
      <c r="I17" s="320"/>
      <c r="J17" s="320"/>
      <c r="K17" s="320"/>
      <c r="L17" s="320"/>
      <c r="M17" s="1"/>
      <c r="P17" s="319">
        <v>50</v>
      </c>
      <c r="Q17" s="184"/>
      <c r="R17" s="184"/>
      <c r="S17" s="324">
        <v>31</v>
      </c>
      <c r="T17" s="183"/>
      <c r="U17" s="320"/>
      <c r="V17" s="320"/>
      <c r="W17" s="320"/>
      <c r="X17" s="320"/>
      <c r="Y17" s="328"/>
      <c r="AB17" s="319">
        <v>74.53</v>
      </c>
      <c r="AC17" s="184"/>
      <c r="AD17" s="184"/>
      <c r="AE17" s="324">
        <v>43</v>
      </c>
      <c r="AF17" s="183"/>
      <c r="AG17" s="320"/>
      <c r="AH17" s="320"/>
      <c r="AI17" s="320"/>
      <c r="AJ17" s="320"/>
      <c r="AK17" s="328"/>
    </row>
    <row r="18" spans="2:37">
      <c r="B18" s="4">
        <f t="shared" ref="B18:B60" si="1">B17+7</f>
        <v>41341</v>
      </c>
      <c r="C18" s="4"/>
      <c r="D18" s="230">
        <v>47.4</v>
      </c>
      <c r="E18" s="326"/>
      <c r="F18" s="326"/>
      <c r="G18" s="325">
        <v>470</v>
      </c>
      <c r="H18" s="183"/>
      <c r="I18" s="320"/>
      <c r="J18" s="320"/>
      <c r="K18" s="320"/>
      <c r="L18" s="320"/>
      <c r="M18" s="1"/>
      <c r="P18" s="230">
        <v>50</v>
      </c>
      <c r="Q18" s="326"/>
      <c r="R18" s="326"/>
      <c r="S18" s="325">
        <v>6</v>
      </c>
      <c r="T18" s="183"/>
      <c r="U18" s="320"/>
      <c r="V18" s="320"/>
      <c r="W18" s="320"/>
      <c r="X18" s="320"/>
      <c r="Y18" s="328"/>
      <c r="AB18" s="230">
        <v>75</v>
      </c>
      <c r="AC18" s="326"/>
      <c r="AD18" s="326"/>
      <c r="AE18" s="325">
        <v>2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319">
        <v>50.48</v>
      </c>
      <c r="E19" s="184"/>
      <c r="F19" s="184"/>
      <c r="G19" s="324">
        <v>420</v>
      </c>
      <c r="H19" s="183"/>
      <c r="I19" s="320"/>
      <c r="J19" s="320"/>
      <c r="K19" s="320"/>
      <c r="L19" s="320"/>
      <c r="M19" s="1"/>
      <c r="P19" s="319">
        <v>53</v>
      </c>
      <c r="Q19" s="184"/>
      <c r="R19" s="184"/>
      <c r="S19" s="324">
        <v>24</v>
      </c>
      <c r="T19" s="183"/>
      <c r="U19" s="320"/>
      <c r="V19" s="320"/>
      <c r="W19" s="320"/>
      <c r="X19" s="320"/>
      <c r="Y19" s="328"/>
      <c r="AB19" s="319">
        <v>74.17</v>
      </c>
      <c r="AC19" s="184"/>
      <c r="AD19" s="184"/>
      <c r="AE19" s="324">
        <v>48</v>
      </c>
      <c r="AF19" s="183"/>
      <c r="AG19" s="320"/>
      <c r="AH19" s="320"/>
      <c r="AI19" s="320"/>
      <c r="AJ19" s="320"/>
      <c r="AK19" s="328"/>
    </row>
    <row r="20" spans="2:37">
      <c r="B20" s="4">
        <f t="shared" si="1"/>
        <v>41355</v>
      </c>
      <c r="C20" s="4"/>
      <c r="D20" s="319">
        <v>50.09</v>
      </c>
      <c r="E20" s="184"/>
      <c r="F20" s="184"/>
      <c r="G20" s="324">
        <v>239</v>
      </c>
      <c r="H20" s="183"/>
      <c r="I20" s="320"/>
      <c r="J20" s="320"/>
      <c r="K20" s="320"/>
      <c r="L20" s="320"/>
      <c r="M20" s="1"/>
      <c r="P20" s="319">
        <v>53.75</v>
      </c>
      <c r="Q20" s="184"/>
      <c r="R20" s="184"/>
      <c r="S20" s="324">
        <v>189</v>
      </c>
      <c r="T20" s="183"/>
      <c r="U20" s="320"/>
      <c r="V20" s="320"/>
      <c r="W20" s="320"/>
      <c r="X20" s="320"/>
      <c r="Y20" s="328"/>
      <c r="AB20" s="319">
        <v>73.23</v>
      </c>
      <c r="AC20" s="184"/>
      <c r="AD20" s="184"/>
      <c r="AE20" s="324">
        <v>106</v>
      </c>
      <c r="AF20" s="183"/>
      <c r="AG20" s="320"/>
      <c r="AH20" s="320"/>
      <c r="AI20" s="320"/>
      <c r="AJ20" s="320"/>
      <c r="AK20" s="328"/>
    </row>
    <row r="21" spans="2:37">
      <c r="B21" s="4">
        <f t="shared" si="1"/>
        <v>41362</v>
      </c>
      <c r="C21" s="4"/>
      <c r="D21" s="319">
        <v>54.04</v>
      </c>
      <c r="E21" s="184"/>
      <c r="F21" s="184"/>
      <c r="G21" s="324">
        <v>278</v>
      </c>
      <c r="H21" s="183"/>
      <c r="I21" s="320"/>
      <c r="J21" s="319">
        <v>49.9</v>
      </c>
      <c r="K21" s="319"/>
      <c r="L21" s="319"/>
      <c r="M21" s="324">
        <v>1486</v>
      </c>
      <c r="P21" s="319">
        <v>52.62</v>
      </c>
      <c r="Q21" s="184"/>
      <c r="R21" s="184"/>
      <c r="S21" s="324">
        <v>26</v>
      </c>
      <c r="T21" s="183"/>
      <c r="U21" s="320"/>
      <c r="V21" s="319">
        <v>53.38</v>
      </c>
      <c r="W21" s="319"/>
      <c r="X21" s="319"/>
      <c r="Y21" s="324">
        <v>251</v>
      </c>
      <c r="AB21" s="226" t="s">
        <v>218</v>
      </c>
      <c r="AC21" s="183"/>
      <c r="AD21" s="183"/>
      <c r="AE21" s="459" t="s">
        <v>218</v>
      </c>
      <c r="AF21" s="183"/>
      <c r="AG21" s="320"/>
      <c r="AH21" s="319">
        <v>73.72</v>
      </c>
      <c r="AI21" s="319"/>
      <c r="AJ21" s="319"/>
      <c r="AK21" s="324">
        <v>179</v>
      </c>
    </row>
    <row r="22" spans="2:37">
      <c r="B22" s="4">
        <f t="shared" si="1"/>
        <v>41369</v>
      </c>
      <c r="C22" s="4"/>
      <c r="D22" s="319">
        <v>54</v>
      </c>
      <c r="E22" s="184"/>
      <c r="F22" s="184"/>
      <c r="G22" s="324">
        <v>78</v>
      </c>
      <c r="H22" s="183"/>
      <c r="I22" s="183"/>
      <c r="J22" s="183"/>
      <c r="K22" s="183"/>
      <c r="L22" s="183"/>
      <c r="M22" s="1"/>
      <c r="P22" s="319">
        <v>54</v>
      </c>
      <c r="Q22" s="184"/>
      <c r="R22" s="184"/>
      <c r="S22" s="324">
        <v>11</v>
      </c>
      <c r="T22" s="183"/>
      <c r="U22" s="183"/>
      <c r="V22" s="183"/>
      <c r="W22" s="183"/>
      <c r="X22" s="183"/>
      <c r="Y22" s="328"/>
      <c r="AB22" s="319">
        <v>74.72</v>
      </c>
      <c r="AC22" s="184"/>
      <c r="AD22" s="184"/>
      <c r="AE22" s="324">
        <v>36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319">
        <v>52.63</v>
      </c>
      <c r="E23" s="184"/>
      <c r="F23" s="184"/>
      <c r="G23" s="324">
        <v>194</v>
      </c>
      <c r="H23" s="183"/>
      <c r="I23" s="183"/>
      <c r="J23" s="183"/>
      <c r="K23" s="183"/>
      <c r="L23" s="183"/>
      <c r="M23" s="1"/>
      <c r="P23" s="319">
        <v>54</v>
      </c>
      <c r="Q23" s="184"/>
      <c r="R23" s="184"/>
      <c r="S23" s="324">
        <v>76</v>
      </c>
      <c r="T23" s="183"/>
      <c r="U23" s="183"/>
      <c r="V23" s="183"/>
      <c r="W23" s="183"/>
      <c r="X23" s="183"/>
      <c r="Y23" s="328"/>
      <c r="AB23" s="319">
        <v>75</v>
      </c>
      <c r="AC23" s="184"/>
      <c r="AD23" s="184"/>
      <c r="AE23" s="324">
        <v>26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46.95</v>
      </c>
      <c r="E24" s="184"/>
      <c r="F24" s="184"/>
      <c r="G24" s="324">
        <v>195</v>
      </c>
      <c r="H24" s="183"/>
      <c r="I24" s="320"/>
      <c r="J24" s="320"/>
      <c r="K24" s="320"/>
      <c r="L24" s="320"/>
      <c r="M24" s="1"/>
      <c r="P24" s="319">
        <v>48.56</v>
      </c>
      <c r="Q24" s="184"/>
      <c r="R24" s="184"/>
      <c r="S24" s="324">
        <v>18</v>
      </c>
      <c r="T24" s="183"/>
      <c r="U24" s="320"/>
      <c r="V24" s="320"/>
      <c r="W24" s="320"/>
      <c r="X24" s="320"/>
      <c r="Y24" s="328"/>
      <c r="AB24" s="319">
        <v>75</v>
      </c>
      <c r="AC24" s="184"/>
      <c r="AD24" s="184"/>
      <c r="AE24" s="324">
        <v>74</v>
      </c>
      <c r="AF24" s="183"/>
      <c r="AG24" s="320"/>
      <c r="AH24" s="320"/>
      <c r="AI24" s="320"/>
      <c r="AJ24" s="320"/>
      <c r="AK24" s="328"/>
    </row>
    <row r="25" spans="2:37">
      <c r="B25" s="4">
        <f t="shared" si="1"/>
        <v>41390</v>
      </c>
      <c r="C25" s="4"/>
      <c r="D25" s="319">
        <v>44.99</v>
      </c>
      <c r="E25" s="184"/>
      <c r="F25" s="184"/>
      <c r="G25" s="324">
        <v>270</v>
      </c>
      <c r="H25" s="183"/>
      <c r="I25" s="320"/>
      <c r="J25" s="319">
        <v>47.87</v>
      </c>
      <c r="K25" s="319"/>
      <c r="L25" s="319"/>
      <c r="M25" s="324">
        <v>830</v>
      </c>
      <c r="P25" s="319">
        <v>54</v>
      </c>
      <c r="Q25" s="184"/>
      <c r="R25" s="184"/>
      <c r="S25" s="324">
        <v>22</v>
      </c>
      <c r="T25" s="183"/>
      <c r="U25" s="320"/>
      <c r="V25" s="319">
        <v>53.23</v>
      </c>
      <c r="W25" s="319"/>
      <c r="X25" s="319"/>
      <c r="Y25" s="324">
        <v>127</v>
      </c>
      <c r="AB25" s="319">
        <v>70.86</v>
      </c>
      <c r="AC25" s="184"/>
      <c r="AD25" s="184"/>
      <c r="AE25" s="324">
        <v>58</v>
      </c>
      <c r="AF25" s="183"/>
      <c r="AG25" s="320"/>
      <c r="AH25" s="319">
        <v>73.92</v>
      </c>
      <c r="AI25" s="319"/>
      <c r="AJ25" s="319"/>
      <c r="AK25" s="324">
        <v>290</v>
      </c>
    </row>
    <row r="26" spans="2:37">
      <c r="B26" s="4">
        <f t="shared" si="1"/>
        <v>41397</v>
      </c>
      <c r="C26" s="4"/>
      <c r="D26" s="319">
        <v>43.55</v>
      </c>
      <c r="E26" s="184"/>
      <c r="F26" s="184"/>
      <c r="G26" s="324">
        <v>201</v>
      </c>
      <c r="H26" s="183"/>
      <c r="I26" s="320"/>
      <c r="J26" s="320"/>
      <c r="K26" s="320"/>
      <c r="L26" s="320"/>
      <c r="M26" s="1"/>
      <c r="P26" s="319">
        <v>54</v>
      </c>
      <c r="Q26" s="184"/>
      <c r="R26" s="184"/>
      <c r="S26" s="324">
        <v>36</v>
      </c>
      <c r="T26" s="183"/>
      <c r="U26" s="320"/>
      <c r="V26" s="320"/>
      <c r="W26" s="320"/>
      <c r="X26" s="320"/>
      <c r="Y26" s="328"/>
      <c r="AB26" s="319">
        <v>74.209999999999994</v>
      </c>
      <c r="AC26" s="184"/>
      <c r="AD26" s="184"/>
      <c r="AE26" s="324">
        <v>183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319">
        <v>42.79</v>
      </c>
      <c r="E27" s="184"/>
      <c r="F27" s="184"/>
      <c r="G27" s="324">
        <v>132</v>
      </c>
      <c r="H27" s="183"/>
      <c r="I27" s="320"/>
      <c r="J27" s="320"/>
      <c r="K27" s="320"/>
      <c r="L27" s="320"/>
      <c r="M27" s="1"/>
      <c r="P27" s="319">
        <v>55.2</v>
      </c>
      <c r="Q27" s="184"/>
      <c r="R27" s="184"/>
      <c r="S27" s="324">
        <v>20</v>
      </c>
      <c r="T27" s="183"/>
      <c r="U27" s="320"/>
      <c r="V27" s="320"/>
      <c r="W27" s="320"/>
      <c r="X27" s="320"/>
      <c r="Y27" s="328"/>
      <c r="AB27" s="319">
        <v>75.239999999999995</v>
      </c>
      <c r="AC27" s="184"/>
      <c r="AD27" s="184"/>
      <c r="AE27" s="324">
        <v>13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"/>
      <c r="D28" s="319">
        <v>42.84</v>
      </c>
      <c r="E28" s="184"/>
      <c r="F28" s="184"/>
      <c r="G28" s="324">
        <v>726</v>
      </c>
      <c r="H28" s="183"/>
      <c r="I28" s="320"/>
      <c r="J28" s="320"/>
      <c r="K28" s="320"/>
      <c r="L28" s="320"/>
      <c r="M28" s="1"/>
      <c r="P28" s="319">
        <v>53</v>
      </c>
      <c r="Q28" s="184"/>
      <c r="R28" s="184"/>
      <c r="S28" s="324">
        <v>7</v>
      </c>
      <c r="T28" s="183"/>
      <c r="U28" s="320"/>
      <c r="V28" s="320"/>
      <c r="W28" s="320"/>
      <c r="X28" s="320"/>
      <c r="Y28" s="328"/>
      <c r="AB28" s="319">
        <v>74</v>
      </c>
      <c r="AC28" s="184"/>
      <c r="AD28" s="184"/>
      <c r="AE28" s="324">
        <v>25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319">
        <v>42.61</v>
      </c>
      <c r="E29" s="184"/>
      <c r="F29" s="184"/>
      <c r="G29" s="324">
        <v>122</v>
      </c>
      <c r="H29" s="183"/>
      <c r="I29" s="320"/>
      <c r="J29" s="319"/>
      <c r="K29" s="319"/>
      <c r="L29" s="319"/>
      <c r="M29" s="324"/>
      <c r="P29" s="319">
        <v>53.17</v>
      </c>
      <c r="Q29" s="184"/>
      <c r="R29" s="184"/>
      <c r="S29" s="324">
        <v>24</v>
      </c>
      <c r="T29" s="183"/>
      <c r="U29" s="320"/>
      <c r="V29" s="319"/>
      <c r="W29" s="319"/>
      <c r="X29" s="319"/>
      <c r="Y29" s="324"/>
      <c r="AB29" s="319">
        <v>76.64</v>
      </c>
      <c r="AC29" s="184"/>
      <c r="AD29" s="184"/>
      <c r="AE29" s="324">
        <v>66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319">
        <v>43.98</v>
      </c>
      <c r="E30" s="184"/>
      <c r="F30" s="184"/>
      <c r="G30" s="324">
        <v>121</v>
      </c>
      <c r="H30" s="183"/>
      <c r="I30" s="320"/>
      <c r="J30" s="319">
        <v>43.02</v>
      </c>
      <c r="K30" s="319"/>
      <c r="L30" s="319"/>
      <c r="M30" s="324">
        <v>1208</v>
      </c>
      <c r="P30" s="319">
        <v>53</v>
      </c>
      <c r="Q30" s="184"/>
      <c r="R30" s="184"/>
      <c r="S30" s="324">
        <v>4</v>
      </c>
      <c r="T30" s="183"/>
      <c r="U30" s="320"/>
      <c r="V30" s="319">
        <v>53.93</v>
      </c>
      <c r="W30" s="319"/>
      <c r="X30" s="319"/>
      <c r="Y30" s="324">
        <v>91</v>
      </c>
      <c r="AB30" s="319">
        <v>75</v>
      </c>
      <c r="AC30" s="184"/>
      <c r="AD30" s="184"/>
      <c r="AE30" s="324">
        <v>8</v>
      </c>
      <c r="AF30" s="183"/>
      <c r="AG30" s="320"/>
      <c r="AH30" s="319">
        <v>75.03</v>
      </c>
      <c r="AI30" s="319"/>
      <c r="AJ30" s="319"/>
      <c r="AK30" s="324">
        <v>198</v>
      </c>
    </row>
    <row r="31" spans="2:37">
      <c r="B31" s="4">
        <f t="shared" si="1"/>
        <v>41432</v>
      </c>
      <c r="C31" s="4"/>
      <c r="D31" s="319">
        <v>44</v>
      </c>
      <c r="E31" s="184"/>
      <c r="F31" s="184"/>
      <c r="G31" s="324">
        <v>100</v>
      </c>
      <c r="H31" s="183"/>
      <c r="I31" s="320"/>
      <c r="J31" s="320"/>
      <c r="K31" s="320"/>
      <c r="L31" s="320"/>
      <c r="M31" s="1"/>
      <c r="P31" s="319">
        <v>49.19</v>
      </c>
      <c r="Q31" s="184"/>
      <c r="R31" s="184"/>
      <c r="S31" s="324">
        <v>84</v>
      </c>
      <c r="T31" s="183"/>
      <c r="U31" s="320"/>
      <c r="V31" s="320"/>
      <c r="W31" s="320"/>
      <c r="X31" s="320"/>
      <c r="Y31" s="328"/>
      <c r="AB31" s="226" t="s">
        <v>218</v>
      </c>
      <c r="AC31" s="183"/>
      <c r="AD31" s="183"/>
      <c r="AE31" s="459" t="s">
        <v>218</v>
      </c>
      <c r="AF31" s="183"/>
      <c r="AG31" s="320"/>
      <c r="AH31" s="320"/>
      <c r="AI31" s="320"/>
      <c r="AJ31" s="320"/>
      <c r="AK31" s="328"/>
    </row>
    <row r="32" spans="2:37">
      <c r="B32" s="4">
        <f t="shared" si="1"/>
        <v>41439</v>
      </c>
      <c r="C32" s="4"/>
      <c r="D32" s="319">
        <v>44.54</v>
      </c>
      <c r="E32" s="184"/>
      <c r="F32" s="184"/>
      <c r="G32" s="324">
        <v>99</v>
      </c>
      <c r="H32" s="183"/>
      <c r="I32" s="320"/>
      <c r="J32" s="320"/>
      <c r="K32" s="320"/>
      <c r="L32" s="320"/>
      <c r="M32" s="1"/>
      <c r="P32" s="319">
        <v>50.52</v>
      </c>
      <c r="Q32" s="184"/>
      <c r="R32" s="184"/>
      <c r="S32" s="324">
        <v>21</v>
      </c>
      <c r="T32" s="183"/>
      <c r="U32" s="320"/>
      <c r="V32" s="320"/>
      <c r="W32" s="320"/>
      <c r="X32" s="320"/>
      <c r="Y32" s="328"/>
      <c r="AB32" s="319">
        <v>75</v>
      </c>
      <c r="AC32" s="184"/>
      <c r="AD32" s="184"/>
      <c r="AE32" s="324">
        <v>122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319">
        <v>46</v>
      </c>
      <c r="E33" s="184"/>
      <c r="F33" s="184"/>
      <c r="G33" s="324">
        <v>190</v>
      </c>
      <c r="H33" s="183"/>
      <c r="I33" s="320"/>
      <c r="J33" s="320"/>
      <c r="K33" s="320"/>
      <c r="L33" s="320"/>
      <c r="M33" s="1"/>
      <c r="P33" s="319">
        <v>53</v>
      </c>
      <c r="Q33" s="184"/>
      <c r="R33" s="184"/>
      <c r="S33" s="324">
        <v>8</v>
      </c>
      <c r="T33" s="183"/>
      <c r="U33" s="320"/>
      <c r="V33" s="320"/>
      <c r="W33" s="320"/>
      <c r="X33" s="320"/>
      <c r="Y33" s="328"/>
      <c r="AB33" s="226" t="s">
        <v>218</v>
      </c>
      <c r="AC33" s="6"/>
      <c r="AD33" s="6"/>
      <c r="AE33" s="7" t="s">
        <v>218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319">
        <v>46.05</v>
      </c>
      <c r="E34" s="184"/>
      <c r="F34" s="184"/>
      <c r="G34" s="324">
        <v>296</v>
      </c>
      <c r="H34" s="183"/>
      <c r="I34" s="320"/>
      <c r="J34" s="319">
        <v>45.52</v>
      </c>
      <c r="K34" s="319"/>
      <c r="L34" s="319"/>
      <c r="M34" s="324">
        <v>685</v>
      </c>
      <c r="P34" s="319">
        <v>53</v>
      </c>
      <c r="Q34" s="184"/>
      <c r="R34" s="184"/>
      <c r="S34" s="324">
        <v>42</v>
      </c>
      <c r="T34" s="183"/>
      <c r="U34" s="320"/>
      <c r="V34" s="319">
        <v>50.6</v>
      </c>
      <c r="W34" s="319"/>
      <c r="X34" s="319"/>
      <c r="Y34" s="324">
        <v>155</v>
      </c>
      <c r="AB34" s="319">
        <v>74.81</v>
      </c>
      <c r="AC34" s="184"/>
      <c r="AD34" s="184"/>
      <c r="AE34" s="324">
        <v>105</v>
      </c>
      <c r="AF34" s="183"/>
      <c r="AG34" s="320"/>
      <c r="AH34" s="319">
        <v>74.91</v>
      </c>
      <c r="AI34" s="319"/>
      <c r="AJ34" s="319"/>
      <c r="AK34" s="324">
        <v>227</v>
      </c>
    </row>
    <row r="35" spans="2:37">
      <c r="B35" s="4">
        <f t="shared" si="1"/>
        <v>41460</v>
      </c>
      <c r="C35" s="4"/>
      <c r="D35" s="330">
        <v>46.45</v>
      </c>
      <c r="E35" s="332"/>
      <c r="F35" s="184"/>
      <c r="G35" s="332">
        <v>292</v>
      </c>
      <c r="H35" s="183"/>
      <c r="I35" s="320"/>
      <c r="J35" s="320"/>
      <c r="K35" s="320"/>
      <c r="L35" s="320"/>
      <c r="M35" s="1"/>
      <c r="P35" s="226" t="s">
        <v>218</v>
      </c>
      <c r="Q35" s="6"/>
      <c r="R35" s="6"/>
      <c r="S35" s="7" t="s">
        <v>218</v>
      </c>
      <c r="T35" s="183"/>
      <c r="U35" s="320"/>
      <c r="V35" s="320"/>
      <c r="W35" s="320"/>
      <c r="X35" s="320"/>
      <c r="Y35" s="328"/>
      <c r="AB35" s="226" t="s">
        <v>218</v>
      </c>
      <c r="AC35" s="6"/>
      <c r="AD35" s="6"/>
      <c r="AE35" s="7" t="s">
        <v>218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330">
        <v>46.82</v>
      </c>
      <c r="E36" s="332"/>
      <c r="F36" s="184"/>
      <c r="G36" s="332">
        <v>367</v>
      </c>
      <c r="H36" s="183"/>
      <c r="I36" s="320"/>
      <c r="J36" s="320"/>
      <c r="K36" s="320"/>
      <c r="L36" s="320"/>
      <c r="M36" s="1"/>
      <c r="P36" s="330">
        <v>52.22</v>
      </c>
      <c r="Q36" s="332"/>
      <c r="R36" s="184"/>
      <c r="S36" s="332">
        <v>48</v>
      </c>
      <c r="T36" s="183"/>
      <c r="U36" s="320"/>
      <c r="V36" s="320"/>
      <c r="W36" s="320"/>
      <c r="X36" s="320"/>
      <c r="Y36" s="328"/>
      <c r="AB36" s="330">
        <v>74.05</v>
      </c>
      <c r="AC36" s="332"/>
      <c r="AD36" s="184"/>
      <c r="AE36" s="332">
        <v>50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330">
        <v>46.35</v>
      </c>
      <c r="E37" s="332"/>
      <c r="F37" s="184"/>
      <c r="G37" s="332">
        <v>494</v>
      </c>
      <c r="H37" s="183"/>
      <c r="I37" s="320"/>
      <c r="J37" s="320"/>
      <c r="K37" s="320"/>
      <c r="L37" s="320"/>
      <c r="M37" s="1"/>
      <c r="P37" s="330">
        <v>53</v>
      </c>
      <c r="Q37" s="332"/>
      <c r="R37" s="184"/>
      <c r="S37" s="332">
        <v>14</v>
      </c>
      <c r="T37" s="183"/>
      <c r="U37" s="320"/>
      <c r="V37" s="320"/>
      <c r="W37" s="320"/>
      <c r="X37" s="320"/>
      <c r="Y37" s="328"/>
      <c r="AB37" s="226" t="s">
        <v>218</v>
      </c>
      <c r="AC37" s="6"/>
      <c r="AD37" s="6"/>
      <c r="AE37" s="7" t="s">
        <v>218</v>
      </c>
      <c r="AF37" s="183"/>
      <c r="AG37" s="320"/>
      <c r="AH37" s="320"/>
      <c r="AI37" s="320"/>
      <c r="AJ37" s="320"/>
      <c r="AK37" s="328"/>
    </row>
    <row r="38" spans="2:37">
      <c r="B38" s="4">
        <f t="shared" si="1"/>
        <v>41481</v>
      </c>
      <c r="C38" s="4"/>
      <c r="D38" s="319">
        <v>46.47</v>
      </c>
      <c r="E38" s="184"/>
      <c r="F38" s="184"/>
      <c r="G38" s="324">
        <v>97</v>
      </c>
      <c r="H38" s="183"/>
      <c r="I38" s="320"/>
      <c r="J38" s="319">
        <v>46.79</v>
      </c>
      <c r="K38" s="319"/>
      <c r="L38" s="319"/>
      <c r="M38" s="324">
        <v>1457</v>
      </c>
      <c r="P38" s="319">
        <v>53</v>
      </c>
      <c r="Q38" s="184"/>
      <c r="R38" s="184"/>
      <c r="S38" s="324">
        <v>10</v>
      </c>
      <c r="T38" s="183"/>
      <c r="U38" s="320"/>
      <c r="V38" s="319">
        <v>52.66</v>
      </c>
      <c r="W38" s="319"/>
      <c r="X38" s="319"/>
      <c r="Y38" s="324">
        <v>112</v>
      </c>
      <c r="AB38" s="319">
        <v>69.290000000000006</v>
      </c>
      <c r="AC38" s="184"/>
      <c r="AD38" s="184"/>
      <c r="AE38" s="324">
        <v>140</v>
      </c>
      <c r="AF38" s="183"/>
      <c r="AG38" s="320"/>
      <c r="AH38" s="319">
        <v>70.5</v>
      </c>
      <c r="AI38" s="319"/>
      <c r="AJ38" s="319"/>
      <c r="AK38" s="324">
        <v>192</v>
      </c>
    </row>
    <row r="39" spans="2:37">
      <c r="B39" s="4">
        <f t="shared" si="1"/>
        <v>41488</v>
      </c>
      <c r="C39" s="4"/>
      <c r="D39" s="330">
        <v>48.4</v>
      </c>
      <c r="E39" s="184"/>
      <c r="F39" s="184"/>
      <c r="G39" s="331">
        <v>361</v>
      </c>
      <c r="H39" s="183"/>
      <c r="I39" s="320"/>
      <c r="J39" s="320"/>
      <c r="K39" s="320"/>
      <c r="L39" s="320"/>
      <c r="M39" s="1"/>
      <c r="P39" s="330">
        <v>53</v>
      </c>
      <c r="Q39" s="184"/>
      <c r="R39" s="184"/>
      <c r="S39" s="331">
        <v>60</v>
      </c>
      <c r="T39" s="183"/>
      <c r="U39" s="320"/>
      <c r="V39" s="320"/>
      <c r="W39" s="320"/>
      <c r="X39" s="320"/>
      <c r="Y39" s="328"/>
      <c r="AB39" s="330">
        <v>67.05</v>
      </c>
      <c r="AC39" s="184"/>
      <c r="AD39" s="184"/>
      <c r="AE39" s="331">
        <v>42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330">
        <v>48.72</v>
      </c>
      <c r="E40" s="184"/>
      <c r="F40" s="184"/>
      <c r="G40" s="331">
        <v>293</v>
      </c>
      <c r="H40" s="183"/>
      <c r="I40" s="320"/>
      <c r="J40" s="320"/>
      <c r="K40" s="320"/>
      <c r="L40" s="320"/>
      <c r="M40" s="1"/>
      <c r="P40" s="330">
        <v>54.46</v>
      </c>
      <c r="Q40" s="184"/>
      <c r="R40" s="184"/>
      <c r="S40" s="331">
        <v>8</v>
      </c>
      <c r="T40" s="183"/>
      <c r="U40" s="320"/>
      <c r="V40" s="320"/>
      <c r="W40" s="320"/>
      <c r="X40" s="320"/>
      <c r="Y40" s="328"/>
      <c r="AB40" s="330">
        <v>66.92</v>
      </c>
      <c r="AC40" s="184"/>
      <c r="AD40" s="184"/>
      <c r="AE40" s="331">
        <v>74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30">
        <v>50.52</v>
      </c>
      <c r="E41" s="184"/>
      <c r="F41" s="184"/>
      <c r="G41" s="331">
        <v>407</v>
      </c>
      <c r="H41" s="183"/>
      <c r="I41" s="320"/>
      <c r="J41" s="320"/>
      <c r="K41" s="320"/>
      <c r="L41" s="320"/>
      <c r="M41" s="1"/>
      <c r="P41" s="330">
        <v>55</v>
      </c>
      <c r="Q41" s="184"/>
      <c r="R41" s="184"/>
      <c r="S41" s="331">
        <v>6</v>
      </c>
      <c r="T41" s="183"/>
      <c r="U41" s="320"/>
      <c r="V41" s="320"/>
      <c r="W41" s="320"/>
      <c r="X41" s="320"/>
      <c r="Y41" s="328"/>
      <c r="AB41" s="330">
        <v>64.319999999999993</v>
      </c>
      <c r="AC41" s="184"/>
      <c r="AD41" s="184"/>
      <c r="AE41" s="331">
        <v>176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53.88</v>
      </c>
      <c r="E42" s="184"/>
      <c r="F42" s="184"/>
      <c r="G42" s="324">
        <v>113</v>
      </c>
      <c r="H42" s="183"/>
      <c r="I42" s="320"/>
      <c r="J42" s="320"/>
      <c r="K42" s="320"/>
      <c r="L42" s="320"/>
      <c r="M42" s="1"/>
      <c r="P42" s="319">
        <v>55.64</v>
      </c>
      <c r="Q42" s="184"/>
      <c r="R42" s="184"/>
      <c r="S42" s="324">
        <v>28</v>
      </c>
      <c r="T42" s="183"/>
      <c r="U42" s="320"/>
      <c r="V42" s="320"/>
      <c r="W42" s="320"/>
      <c r="X42" s="320"/>
      <c r="Y42" s="328"/>
      <c r="AB42" s="319">
        <v>64.08</v>
      </c>
      <c r="AC42" s="184"/>
      <c r="AD42" s="184"/>
      <c r="AE42" s="324">
        <v>130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319">
        <v>59.15</v>
      </c>
      <c r="E43" s="184"/>
      <c r="F43" s="184"/>
      <c r="G43" s="324">
        <v>238</v>
      </c>
      <c r="H43" s="183"/>
      <c r="I43" s="320"/>
      <c r="J43" s="319">
        <v>51.83</v>
      </c>
      <c r="K43" s="319"/>
      <c r="L43" s="319"/>
      <c r="M43" s="324">
        <v>1205</v>
      </c>
      <c r="P43" s="319">
        <v>61</v>
      </c>
      <c r="Q43" s="184"/>
      <c r="R43" s="184"/>
      <c r="S43" s="324">
        <v>10</v>
      </c>
      <c r="T43" s="183"/>
      <c r="U43" s="320"/>
      <c r="V43" s="319">
        <v>55.47</v>
      </c>
      <c r="W43" s="319"/>
      <c r="X43" s="319"/>
      <c r="Y43" s="324">
        <v>72</v>
      </c>
      <c r="AB43" s="319">
        <v>64</v>
      </c>
      <c r="AC43" s="184"/>
      <c r="AD43" s="184"/>
      <c r="AE43" s="324">
        <v>200</v>
      </c>
      <c r="AF43" s="183"/>
      <c r="AG43" s="320"/>
      <c r="AH43" s="319">
        <v>64.650000000000006</v>
      </c>
      <c r="AI43" s="319"/>
      <c r="AJ43" s="319"/>
      <c r="AK43" s="324">
        <v>620</v>
      </c>
    </row>
    <row r="44" spans="2:37">
      <c r="B44" s="4">
        <f t="shared" si="1"/>
        <v>41523</v>
      </c>
      <c r="C44" s="4"/>
      <c r="D44" s="330">
        <v>63.22</v>
      </c>
      <c r="E44" s="184"/>
      <c r="F44" s="184"/>
      <c r="G44" s="331">
        <v>221</v>
      </c>
      <c r="H44" s="183"/>
      <c r="I44" s="320"/>
      <c r="J44" s="320"/>
      <c r="K44" s="320"/>
      <c r="L44" s="320"/>
      <c r="M44" s="1"/>
      <c r="P44" s="330">
        <v>65</v>
      </c>
      <c r="Q44" s="184"/>
      <c r="R44" s="184"/>
      <c r="S44" s="331">
        <v>4</v>
      </c>
      <c r="T44" s="183"/>
      <c r="U44" s="320"/>
      <c r="V44" s="320"/>
      <c r="W44" s="320"/>
      <c r="X44" s="320"/>
      <c r="Y44" s="328"/>
      <c r="AB44" s="330">
        <v>63</v>
      </c>
      <c r="AC44" s="184"/>
      <c r="AD44" s="184"/>
      <c r="AE44" s="331">
        <v>80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30">
        <v>75.64</v>
      </c>
      <c r="E45" s="184"/>
      <c r="F45" s="184"/>
      <c r="G45" s="331">
        <v>329</v>
      </c>
      <c r="H45" s="183"/>
      <c r="I45" s="320"/>
      <c r="J45" s="320"/>
      <c r="K45" s="320"/>
      <c r="L45" s="320"/>
      <c r="M45" s="1"/>
      <c r="P45" s="330">
        <v>73</v>
      </c>
      <c r="Q45" s="184"/>
      <c r="R45" s="184"/>
      <c r="S45" s="331">
        <v>4</v>
      </c>
      <c r="T45" s="183"/>
      <c r="U45" s="320"/>
      <c r="V45" s="320"/>
      <c r="W45" s="320"/>
      <c r="X45" s="320"/>
      <c r="Y45" s="328"/>
      <c r="AB45" s="330">
        <v>66.239999999999995</v>
      </c>
      <c r="AC45" s="184"/>
      <c r="AD45" s="184"/>
      <c r="AE45" s="331">
        <v>95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330">
        <v>78.319999999999993</v>
      </c>
      <c r="E46" s="184"/>
      <c r="F46" s="184"/>
      <c r="G46" s="331">
        <v>296</v>
      </c>
      <c r="H46" s="183"/>
      <c r="I46" s="320"/>
      <c r="J46" s="320"/>
      <c r="K46" s="320"/>
      <c r="L46" s="320"/>
      <c r="M46" s="1"/>
      <c r="P46" s="330">
        <v>77</v>
      </c>
      <c r="Q46" s="184"/>
      <c r="R46" s="184"/>
      <c r="S46" s="331">
        <v>6</v>
      </c>
      <c r="T46" s="183"/>
      <c r="U46" s="320"/>
      <c r="V46" s="320"/>
      <c r="W46" s="320"/>
      <c r="X46" s="320"/>
      <c r="Y46" s="328"/>
      <c r="AB46" s="330">
        <v>68.040000000000006</v>
      </c>
      <c r="AC46" s="184"/>
      <c r="AD46" s="184"/>
      <c r="AE46" s="331">
        <v>145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82.17</v>
      </c>
      <c r="E47" s="184"/>
      <c r="F47" s="184"/>
      <c r="G47" s="331">
        <v>394</v>
      </c>
      <c r="H47" s="183"/>
      <c r="I47" s="320"/>
      <c r="J47" s="319">
        <v>77.2</v>
      </c>
      <c r="K47" s="319"/>
      <c r="L47" s="319"/>
      <c r="M47" s="324">
        <v>1479</v>
      </c>
      <c r="P47" s="330">
        <v>79.67</v>
      </c>
      <c r="Q47" s="184"/>
      <c r="R47" s="184"/>
      <c r="S47" s="331">
        <v>5</v>
      </c>
      <c r="T47" s="183"/>
      <c r="U47" s="320"/>
      <c r="V47" s="319">
        <v>76.319999999999993</v>
      </c>
      <c r="W47" s="319"/>
      <c r="X47" s="319"/>
      <c r="Y47" s="324">
        <v>27</v>
      </c>
      <c r="AB47" s="330">
        <v>65.94</v>
      </c>
      <c r="AC47" s="184"/>
      <c r="AD47" s="184"/>
      <c r="AE47" s="331">
        <v>62</v>
      </c>
      <c r="AF47" s="183"/>
      <c r="AG47" s="320"/>
      <c r="AH47" s="319">
        <v>66.19</v>
      </c>
      <c r="AI47" s="319"/>
      <c r="AJ47" s="319"/>
      <c r="AK47" s="324">
        <v>407</v>
      </c>
    </row>
    <row r="48" spans="2:37">
      <c r="B48" s="4">
        <f t="shared" si="1"/>
        <v>41551</v>
      </c>
      <c r="C48" s="4"/>
      <c r="D48" s="230" t="s">
        <v>18</v>
      </c>
      <c r="E48" s="326"/>
      <c r="F48" s="326"/>
      <c r="G48" s="325" t="s">
        <v>18</v>
      </c>
      <c r="H48" s="183"/>
      <c r="I48" s="320"/>
      <c r="J48" s="320"/>
      <c r="K48" s="320"/>
      <c r="L48" s="320"/>
      <c r="M48" s="1"/>
      <c r="P48" s="230" t="s">
        <v>18</v>
      </c>
      <c r="Q48" s="326"/>
      <c r="R48" s="326"/>
      <c r="S48" s="325" t="s">
        <v>18</v>
      </c>
      <c r="T48" s="183"/>
      <c r="U48" s="320"/>
      <c r="V48" s="320"/>
      <c r="W48" s="320"/>
      <c r="X48" s="320"/>
      <c r="Y48" s="328"/>
      <c r="AB48" s="230" t="s">
        <v>18</v>
      </c>
      <c r="AC48" s="326"/>
      <c r="AD48" s="326"/>
      <c r="AE48" s="325" t="s">
        <v>18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18</v>
      </c>
      <c r="E49" s="326"/>
      <c r="F49" s="326"/>
      <c r="G49" s="325" t="s">
        <v>18</v>
      </c>
      <c r="H49" s="183"/>
      <c r="I49" s="320"/>
      <c r="J49" s="320"/>
      <c r="K49" s="320"/>
      <c r="L49" s="320"/>
      <c r="M49" s="1"/>
      <c r="P49" s="230" t="s">
        <v>18</v>
      </c>
      <c r="Q49" s="326"/>
      <c r="R49" s="326"/>
      <c r="S49" s="325" t="s">
        <v>18</v>
      </c>
      <c r="T49" s="183"/>
      <c r="U49" s="320"/>
      <c r="V49" s="320"/>
      <c r="W49" s="320"/>
      <c r="X49" s="320"/>
      <c r="Y49" s="328"/>
      <c r="AB49" s="230" t="s">
        <v>18</v>
      </c>
      <c r="AC49" s="326"/>
      <c r="AD49" s="326"/>
      <c r="AE49" s="325" t="s">
        <v>18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30">
        <v>72.510000000000005</v>
      </c>
      <c r="E50" s="184"/>
      <c r="F50" s="184"/>
      <c r="G50" s="331">
        <v>102</v>
      </c>
      <c r="H50" s="183"/>
      <c r="I50" s="320"/>
      <c r="J50" s="320"/>
      <c r="K50" s="320"/>
      <c r="L50" s="320"/>
      <c r="M50" s="1"/>
      <c r="P50" s="330">
        <v>82</v>
      </c>
      <c r="Q50" s="184"/>
      <c r="R50" s="184"/>
      <c r="S50" s="331">
        <v>19</v>
      </c>
      <c r="T50" s="183"/>
      <c r="U50" s="320"/>
      <c r="V50" s="320"/>
      <c r="W50" s="320"/>
      <c r="X50" s="320"/>
      <c r="Y50" s="328"/>
      <c r="AB50" s="330">
        <v>66</v>
      </c>
      <c r="AC50" s="184"/>
      <c r="AD50" s="184"/>
      <c r="AE50" s="331">
        <v>25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330">
        <v>70</v>
      </c>
      <c r="E51" s="184"/>
      <c r="F51" s="184"/>
      <c r="G51" s="331">
        <v>28</v>
      </c>
      <c r="H51" s="183"/>
      <c r="I51" s="320"/>
      <c r="J51" s="319">
        <v>71.97</v>
      </c>
      <c r="K51" s="319"/>
      <c r="L51" s="319"/>
      <c r="M51" s="324">
        <v>139</v>
      </c>
      <c r="P51" s="330">
        <v>82</v>
      </c>
      <c r="Q51" s="184"/>
      <c r="R51" s="184"/>
      <c r="S51" s="331">
        <v>5</v>
      </c>
      <c r="T51" s="183"/>
      <c r="U51" s="320"/>
      <c r="V51" s="319">
        <v>82.45</v>
      </c>
      <c r="W51" s="319"/>
      <c r="X51" s="319"/>
      <c r="Y51" s="324">
        <v>44</v>
      </c>
      <c r="AB51" s="330">
        <v>66</v>
      </c>
      <c r="AC51" s="184"/>
      <c r="AD51" s="184"/>
      <c r="AE51" s="331">
        <v>20</v>
      </c>
      <c r="AF51" s="183"/>
      <c r="AG51" s="320"/>
      <c r="AH51" s="319">
        <v>65.709999999999994</v>
      </c>
      <c r="AI51" s="319"/>
      <c r="AJ51" s="319"/>
      <c r="AK51" s="324">
        <v>103</v>
      </c>
    </row>
    <row r="52" spans="2:37">
      <c r="B52" s="4">
        <f t="shared" si="1"/>
        <v>41579</v>
      </c>
      <c r="C52" s="4"/>
      <c r="D52" s="321">
        <v>70.95</v>
      </c>
      <c r="E52" s="321"/>
      <c r="F52" s="321"/>
      <c r="G52" s="331">
        <v>295</v>
      </c>
      <c r="H52" s="183"/>
      <c r="I52" s="320"/>
      <c r="J52" s="320"/>
      <c r="K52" s="320"/>
      <c r="L52" s="320"/>
      <c r="M52" s="1"/>
      <c r="P52" s="321">
        <v>82.35</v>
      </c>
      <c r="Q52" s="321"/>
      <c r="R52" s="321"/>
      <c r="S52" s="331">
        <v>57</v>
      </c>
      <c r="T52" s="183"/>
      <c r="U52" s="320"/>
      <c r="V52" s="320"/>
      <c r="W52" s="320"/>
      <c r="X52" s="320"/>
      <c r="Y52" s="328"/>
      <c r="AB52" s="321">
        <v>65.459999999999994</v>
      </c>
      <c r="AC52" s="321"/>
      <c r="AD52" s="321"/>
      <c r="AE52" s="331">
        <v>92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321">
        <v>70.61</v>
      </c>
      <c r="E53" s="321"/>
      <c r="F53" s="321"/>
      <c r="G53" s="331">
        <v>448</v>
      </c>
      <c r="H53" s="183"/>
      <c r="I53" s="320"/>
      <c r="J53" s="320"/>
      <c r="K53" s="320"/>
      <c r="L53" s="320"/>
      <c r="M53" s="1"/>
      <c r="P53" s="321">
        <v>82</v>
      </c>
      <c r="Q53" s="321"/>
      <c r="R53" s="321"/>
      <c r="S53" s="331">
        <v>16</v>
      </c>
      <c r="T53" s="183"/>
      <c r="U53" s="320"/>
      <c r="V53" s="320"/>
      <c r="W53" s="320"/>
      <c r="X53" s="320"/>
      <c r="Y53" s="328"/>
      <c r="AB53" s="321">
        <v>66</v>
      </c>
      <c r="AC53" s="321"/>
      <c r="AD53" s="321"/>
      <c r="AE53" s="331">
        <v>80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321">
        <v>69.180000000000007</v>
      </c>
      <c r="E54" s="321"/>
      <c r="F54" s="321"/>
      <c r="G54" s="331">
        <v>91</v>
      </c>
      <c r="H54" s="183"/>
      <c r="I54" s="320"/>
      <c r="J54" s="320"/>
      <c r="K54" s="320"/>
      <c r="L54" s="320"/>
      <c r="M54" s="1"/>
      <c r="P54" s="321" t="s">
        <v>218</v>
      </c>
      <c r="Q54" s="326"/>
      <c r="R54" s="326"/>
      <c r="S54" s="334" t="s">
        <v>218</v>
      </c>
      <c r="T54" s="183"/>
      <c r="U54" s="320"/>
      <c r="V54" s="320"/>
      <c r="W54" s="320"/>
      <c r="X54" s="320"/>
      <c r="Y54" s="328"/>
      <c r="AB54" s="321">
        <v>66</v>
      </c>
      <c r="AC54" s="321"/>
      <c r="AD54" s="321"/>
      <c r="AE54" s="331">
        <v>110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21">
        <v>67.44</v>
      </c>
      <c r="E55" s="321"/>
      <c r="F55" s="321"/>
      <c r="G55" s="331">
        <v>326</v>
      </c>
      <c r="H55" s="183"/>
      <c r="I55" s="320"/>
      <c r="J55" s="230"/>
      <c r="K55" s="230"/>
      <c r="L55" s="230"/>
      <c r="M55" s="325"/>
      <c r="P55" s="321">
        <v>82</v>
      </c>
      <c r="Q55" s="321"/>
      <c r="R55" s="321"/>
      <c r="S55" s="331">
        <v>4</v>
      </c>
      <c r="T55" s="183"/>
      <c r="U55" s="320"/>
      <c r="V55" s="230"/>
      <c r="W55" s="230"/>
      <c r="X55" s="230"/>
      <c r="Y55" s="325"/>
      <c r="AB55" s="321">
        <v>64.569999999999993</v>
      </c>
      <c r="AC55" s="321"/>
      <c r="AD55" s="321"/>
      <c r="AE55" s="331">
        <v>28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>
        <v>67.3</v>
      </c>
      <c r="E56" s="321"/>
      <c r="F56" s="321"/>
      <c r="G56" s="331">
        <v>230</v>
      </c>
      <c r="H56" s="183"/>
      <c r="I56" s="320"/>
      <c r="J56" s="319">
        <v>69.28</v>
      </c>
      <c r="K56" s="319"/>
      <c r="L56" s="319"/>
      <c r="M56" s="324">
        <v>1381</v>
      </c>
      <c r="P56" s="321">
        <v>81</v>
      </c>
      <c r="Q56" s="321"/>
      <c r="R56" s="321"/>
      <c r="S56" s="331">
        <v>27</v>
      </c>
      <c r="T56" s="183"/>
      <c r="U56" s="320"/>
      <c r="V56" s="319">
        <v>81.680000000000007</v>
      </c>
      <c r="W56" s="319"/>
      <c r="X56" s="319"/>
      <c r="Y56" s="324">
        <v>84</v>
      </c>
      <c r="AB56" s="321" t="s">
        <v>218</v>
      </c>
      <c r="AC56" s="326"/>
      <c r="AD56" s="326"/>
      <c r="AE56" s="334" t="s">
        <v>218</v>
      </c>
      <c r="AF56" s="183"/>
      <c r="AG56" s="320"/>
      <c r="AH56" s="319">
        <v>65.760000000000005</v>
      </c>
      <c r="AI56" s="319"/>
      <c r="AJ56" s="319"/>
      <c r="AK56" s="324">
        <v>252</v>
      </c>
    </row>
    <row r="57" spans="2:37">
      <c r="B57" s="4">
        <f t="shared" si="1"/>
        <v>41614</v>
      </c>
      <c r="C57" s="4"/>
      <c r="D57" s="330">
        <v>66.39</v>
      </c>
      <c r="E57" s="184"/>
      <c r="F57" s="184"/>
      <c r="G57" s="331">
        <v>358</v>
      </c>
      <c r="H57" s="183"/>
      <c r="I57" s="320"/>
      <c r="J57" s="320"/>
      <c r="K57" s="320"/>
      <c r="L57" s="320"/>
      <c r="M57" s="1"/>
      <c r="P57" s="330">
        <v>82</v>
      </c>
      <c r="Q57" s="184"/>
      <c r="R57" s="184"/>
      <c r="S57" s="331">
        <v>66</v>
      </c>
      <c r="T57" s="183"/>
      <c r="U57" s="320"/>
      <c r="V57" s="320"/>
      <c r="W57" s="320"/>
      <c r="X57" s="320"/>
      <c r="Y57" s="328"/>
      <c r="AB57" s="330">
        <v>64</v>
      </c>
      <c r="AC57" s="184"/>
      <c r="AD57" s="184"/>
      <c r="AE57" s="331">
        <v>70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330">
        <v>68.56</v>
      </c>
      <c r="E58" s="184"/>
      <c r="F58" s="184"/>
      <c r="G58" s="331">
        <v>204</v>
      </c>
      <c r="H58" s="183"/>
      <c r="I58" s="320"/>
      <c r="J58" s="320"/>
      <c r="K58" s="320"/>
      <c r="L58" s="320"/>
      <c r="M58" s="1"/>
      <c r="P58" s="330">
        <v>81.150000000000006</v>
      </c>
      <c r="Q58" s="184"/>
      <c r="R58" s="184"/>
      <c r="S58" s="331">
        <v>47</v>
      </c>
      <c r="T58" s="183"/>
      <c r="U58" s="320"/>
      <c r="V58" s="320"/>
      <c r="W58" s="320"/>
      <c r="X58" s="320"/>
      <c r="Y58" s="328"/>
      <c r="AB58" s="330">
        <v>66.33</v>
      </c>
      <c r="AC58" s="184"/>
      <c r="AD58" s="184"/>
      <c r="AE58" s="331">
        <v>60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68.27</v>
      </c>
      <c r="E59" s="184"/>
      <c r="F59" s="184"/>
      <c r="G59" s="331">
        <v>154</v>
      </c>
      <c r="H59" s="183"/>
      <c r="I59" s="320"/>
      <c r="J59" s="320"/>
      <c r="K59" s="320"/>
      <c r="L59" s="320"/>
      <c r="M59" s="1"/>
      <c r="P59" s="330">
        <v>82</v>
      </c>
      <c r="Q59" s="184"/>
      <c r="R59" s="184"/>
      <c r="S59" s="331">
        <v>2</v>
      </c>
      <c r="T59" s="183"/>
      <c r="U59" s="320"/>
      <c r="V59" s="320"/>
      <c r="W59" s="320"/>
      <c r="X59" s="320"/>
      <c r="Y59" s="328"/>
      <c r="AB59" s="330">
        <v>67.94</v>
      </c>
      <c r="AC59" s="184"/>
      <c r="AD59" s="184"/>
      <c r="AE59" s="331">
        <v>62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330">
        <v>68.42</v>
      </c>
      <c r="E60" s="184"/>
      <c r="F60" s="184"/>
      <c r="G60" s="331">
        <v>72</v>
      </c>
      <c r="H60" s="183"/>
      <c r="I60" s="320"/>
      <c r="J60" s="319">
        <v>67.52</v>
      </c>
      <c r="K60" s="319"/>
      <c r="L60" s="319"/>
      <c r="M60" s="324">
        <v>798</v>
      </c>
      <c r="P60" s="330">
        <v>82</v>
      </c>
      <c r="Q60" s="184"/>
      <c r="R60" s="184"/>
      <c r="S60" s="331">
        <v>4</v>
      </c>
      <c r="T60" s="183"/>
      <c r="U60" s="320"/>
      <c r="V60" s="319">
        <v>81.66</v>
      </c>
      <c r="W60" s="319"/>
      <c r="X60" s="319"/>
      <c r="Y60" s="324">
        <v>119</v>
      </c>
      <c r="AB60" s="330">
        <v>64.37</v>
      </c>
      <c r="AC60" s="184"/>
      <c r="AD60" s="184"/>
      <c r="AE60" s="331">
        <v>38</v>
      </c>
      <c r="AF60" s="183"/>
      <c r="AG60" s="320"/>
      <c r="AH60" s="319">
        <v>65.73</v>
      </c>
      <c r="AI60" s="319"/>
      <c r="AJ60" s="319"/>
      <c r="AK60" s="324">
        <v>230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328"/>
      <c r="T61" s="183"/>
      <c r="U61" s="320"/>
      <c r="V61" s="320"/>
      <c r="W61" s="320"/>
      <c r="X61" s="320"/>
      <c r="Y61" s="328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54.091095643629224</v>
      </c>
      <c r="E62" s="320"/>
      <c r="F62" s="320"/>
      <c r="G62" s="1">
        <f>SUM(G9:G60)</f>
        <v>12212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58.263302180685358</v>
      </c>
      <c r="Q62" s="320"/>
      <c r="R62" s="320"/>
      <c r="S62" s="1">
        <f>SUM(S9:S60)</f>
        <v>1284</v>
      </c>
      <c r="T62" s="183"/>
      <c r="U62" s="320"/>
      <c r="V62" s="320"/>
      <c r="W62" s="320"/>
      <c r="X62" s="320"/>
      <c r="Y62" s="328"/>
      <c r="Z62" s="6"/>
      <c r="AA62" s="6"/>
      <c r="AB62" s="320">
        <f>SUMPRODUCT(AB9:AB60,AE9:AE60)/SUM(AE9:AE60)</f>
        <v>69.943154852449027</v>
      </c>
      <c r="AC62" s="320"/>
      <c r="AD62" s="320"/>
      <c r="AE62" s="1">
        <f>SUM(AE9:AE60)</f>
        <v>3287</v>
      </c>
      <c r="AF62" s="181"/>
      <c r="AG62" s="179"/>
      <c r="AH62" s="179"/>
      <c r="AI62" s="179"/>
      <c r="AJ62" s="179"/>
      <c r="AK62" s="333"/>
    </row>
    <row r="63" spans="2:37" ht="12.75" customHeight="1">
      <c r="B63" s="176">
        <v>2012</v>
      </c>
      <c r="C63" s="5"/>
      <c r="D63" s="462">
        <v>52.98925073703893</v>
      </c>
      <c r="E63" s="320"/>
      <c r="F63" s="320"/>
      <c r="G63" s="1">
        <v>13907</v>
      </c>
      <c r="H63" s="183"/>
      <c r="I63" s="320"/>
      <c r="J63" s="320"/>
      <c r="K63" s="320"/>
      <c r="L63" s="320"/>
      <c r="M63" s="1"/>
      <c r="N63" s="6"/>
      <c r="O63" s="6"/>
      <c r="P63" s="320">
        <v>56.650810276679863</v>
      </c>
      <c r="Q63" s="320"/>
      <c r="R63" s="320"/>
      <c r="S63" s="328">
        <v>1518</v>
      </c>
      <c r="T63" s="183"/>
      <c r="U63" s="320"/>
      <c r="V63" s="320"/>
      <c r="W63" s="320"/>
      <c r="X63" s="320"/>
      <c r="Y63" s="328"/>
      <c r="Z63" s="6"/>
      <c r="AA63" s="6"/>
      <c r="AB63" s="320">
        <v>90.698683668212269</v>
      </c>
      <c r="AC63" s="320"/>
      <c r="AD63" s="320"/>
      <c r="AE63" s="1">
        <v>3882</v>
      </c>
      <c r="AF63" s="181"/>
      <c r="AG63" s="179"/>
      <c r="AH63" s="179"/>
      <c r="AI63" s="179"/>
      <c r="AJ63" s="179"/>
      <c r="AK63" s="333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2.75" customHeight="1">
      <c r="B65" s="6" t="s">
        <v>446</v>
      </c>
      <c r="J65" s="183"/>
      <c r="K65" s="183"/>
      <c r="M65" s="1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2.75" customHeight="1">
      <c r="B66" s="6" t="s">
        <v>220</v>
      </c>
      <c r="J66" s="183"/>
      <c r="K66" s="183"/>
      <c r="M66" s="1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2.75" customHeight="1">
      <c r="B67" s="8" t="s">
        <v>72</v>
      </c>
      <c r="J67" s="183"/>
      <c r="K67" s="183"/>
      <c r="M67" s="1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 ht="12.75" customHeight="1">
      <c r="J68" s="183"/>
      <c r="K68" s="183"/>
      <c r="M68" s="1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77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AL71"/>
  <sheetViews>
    <sheetView zoomScaleNormal="100" workbookViewId="0">
      <selection activeCell="I23" sqref="I23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625" style="2" customWidth="1"/>
    <col min="14" max="14" width="0.5" style="2" customWidth="1"/>
    <col min="15" max="15" width="1.25" style="2" customWidth="1"/>
    <col min="16" max="16" width="5.375" style="2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625" style="182" customWidth="1"/>
    <col min="26" max="26" width="0.5" style="2" customWidth="1"/>
    <col min="27" max="27" width="1.25" style="2" customWidth="1"/>
    <col min="28" max="28" width="5.375" style="2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2" customWidth="1"/>
    <col min="35" max="35" width="1.5" style="2" customWidth="1"/>
    <col min="36" max="36" width="0.75" style="2" customWidth="1"/>
    <col min="37" max="37" width="5.625" style="2" customWidth="1"/>
    <col min="38" max="38" width="0.5" style="2" customWidth="1"/>
    <col min="39" max="16384" width="9" style="2"/>
  </cols>
  <sheetData>
    <row r="2" spans="2:38">
      <c r="D2" s="2" t="s">
        <v>468</v>
      </c>
    </row>
    <row r="3" spans="2:38">
      <c r="D3" s="2" t="s">
        <v>453</v>
      </c>
    </row>
    <row r="4" spans="2:38">
      <c r="D4" s="181" t="s">
        <v>460</v>
      </c>
    </row>
    <row r="5" spans="2:38" ht="5.25" customHeight="1">
      <c r="M5" s="19"/>
      <c r="N5" s="19"/>
      <c r="O5" s="19"/>
      <c r="Y5" s="465"/>
      <c r="Z5" s="19"/>
      <c r="AA5" s="19"/>
      <c r="AK5" s="19"/>
      <c r="AL5" s="19"/>
    </row>
    <row r="6" spans="2:38" ht="12.75" customHeight="1">
      <c r="D6" s="161" t="s">
        <v>469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470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471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3"/>
      <c r="AI8" s="3"/>
      <c r="AJ8" s="3"/>
    </row>
    <row r="9" spans="2:38">
      <c r="B9" s="4">
        <v>41278</v>
      </c>
      <c r="C9" s="4"/>
      <c r="D9" s="319">
        <v>115.14</v>
      </c>
      <c r="E9" s="184"/>
      <c r="F9" s="184"/>
      <c r="G9" s="324">
        <v>84</v>
      </c>
      <c r="H9" s="183"/>
      <c r="I9" s="320"/>
      <c r="J9" s="323"/>
      <c r="K9" s="3"/>
      <c r="L9" s="320"/>
      <c r="M9" s="328"/>
      <c r="P9" s="319">
        <v>45.88</v>
      </c>
      <c r="Q9" s="184"/>
      <c r="R9" s="184"/>
      <c r="S9" s="324">
        <v>288</v>
      </c>
      <c r="T9" s="183"/>
      <c r="U9" s="320"/>
      <c r="V9" s="323"/>
      <c r="W9" s="3"/>
      <c r="X9" s="320"/>
      <c r="Y9" s="1"/>
      <c r="AB9" s="319">
        <v>31</v>
      </c>
      <c r="AC9" s="184"/>
      <c r="AD9" s="184"/>
      <c r="AE9" s="324">
        <v>12</v>
      </c>
      <c r="AF9" s="183"/>
      <c r="AG9" s="320"/>
      <c r="AH9" s="323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119</v>
      </c>
      <c r="E10" s="184"/>
      <c r="F10" s="184"/>
      <c r="G10" s="324">
        <v>8</v>
      </c>
      <c r="H10" s="183"/>
      <c r="I10" s="320"/>
      <c r="J10" s="323"/>
      <c r="K10" s="3"/>
      <c r="L10" s="320"/>
      <c r="M10" s="328"/>
      <c r="P10" s="319">
        <v>46.16</v>
      </c>
      <c r="Q10" s="184"/>
      <c r="R10" s="184"/>
      <c r="S10" s="324">
        <v>473</v>
      </c>
      <c r="T10" s="183"/>
      <c r="U10" s="320"/>
      <c r="V10" s="323"/>
      <c r="W10" s="3"/>
      <c r="X10" s="320"/>
      <c r="Y10" s="1"/>
      <c r="AB10" s="319">
        <v>32.520000000000003</v>
      </c>
      <c r="AC10" s="184"/>
      <c r="AD10" s="184"/>
      <c r="AE10" s="324">
        <v>42</v>
      </c>
      <c r="AF10" s="183"/>
      <c r="AG10" s="320"/>
      <c r="AH10" s="323"/>
      <c r="AI10" s="3"/>
      <c r="AJ10" s="320"/>
      <c r="AK10" s="328"/>
    </row>
    <row r="11" spans="2:38">
      <c r="B11" s="4">
        <f t="shared" si="0"/>
        <v>41292</v>
      </c>
      <c r="C11" s="4"/>
      <c r="D11" s="319">
        <v>119</v>
      </c>
      <c r="E11" s="184"/>
      <c r="F11" s="184"/>
      <c r="G11" s="324">
        <v>4</v>
      </c>
      <c r="H11" s="183"/>
      <c r="I11" s="320"/>
      <c r="J11" s="323"/>
      <c r="K11" s="3"/>
      <c r="L11" s="320"/>
      <c r="M11" s="328"/>
      <c r="P11" s="319">
        <v>43.87</v>
      </c>
      <c r="Q11" s="184"/>
      <c r="R11" s="184"/>
      <c r="S11" s="324">
        <v>64</v>
      </c>
      <c r="T11" s="183"/>
      <c r="U11" s="320"/>
      <c r="V11" s="323"/>
      <c r="W11" s="3"/>
      <c r="X11" s="320"/>
      <c r="Y11" s="1"/>
      <c r="AB11" s="319">
        <v>33</v>
      </c>
      <c r="AC11" s="184"/>
      <c r="AD11" s="184"/>
      <c r="AE11" s="324">
        <v>6</v>
      </c>
      <c r="AF11" s="183"/>
      <c r="AG11" s="320"/>
      <c r="AH11" s="323"/>
      <c r="AI11" s="3"/>
      <c r="AJ11" s="320"/>
      <c r="AK11" s="328"/>
    </row>
    <row r="12" spans="2:38">
      <c r="B12" s="4">
        <f t="shared" si="0"/>
        <v>41299</v>
      </c>
      <c r="C12" s="4"/>
      <c r="D12" s="319">
        <v>117</v>
      </c>
      <c r="E12" s="184"/>
      <c r="F12" s="184"/>
      <c r="G12" s="324">
        <v>2</v>
      </c>
      <c r="H12" s="183"/>
      <c r="I12" s="320"/>
      <c r="J12" s="319">
        <v>115.67</v>
      </c>
      <c r="K12" s="319"/>
      <c r="L12" s="319"/>
      <c r="M12" s="324">
        <v>102</v>
      </c>
      <c r="P12" s="319">
        <v>43.47</v>
      </c>
      <c r="Q12" s="184"/>
      <c r="R12" s="184"/>
      <c r="S12" s="324">
        <v>273</v>
      </c>
      <c r="T12" s="183"/>
      <c r="U12" s="320"/>
      <c r="V12" s="319">
        <v>45.19</v>
      </c>
      <c r="W12" s="319"/>
      <c r="X12" s="319"/>
      <c r="Y12" s="324">
        <v>1192</v>
      </c>
      <c r="AB12" s="319">
        <v>32.85</v>
      </c>
      <c r="AC12" s="184"/>
      <c r="AD12" s="184"/>
      <c r="AE12" s="324">
        <v>26</v>
      </c>
      <c r="AF12" s="183"/>
      <c r="AG12" s="320"/>
      <c r="AH12" s="319">
        <v>32.49</v>
      </c>
      <c r="AI12" s="319"/>
      <c r="AJ12" s="319"/>
      <c r="AK12" s="324">
        <v>94</v>
      </c>
    </row>
    <row r="13" spans="2:38">
      <c r="B13" s="4">
        <f t="shared" si="0"/>
        <v>41306</v>
      </c>
      <c r="C13" s="4"/>
      <c r="D13" s="319">
        <v>117</v>
      </c>
      <c r="E13" s="184"/>
      <c r="F13" s="184"/>
      <c r="G13" s="324">
        <v>6</v>
      </c>
      <c r="H13" s="183"/>
      <c r="I13" s="320"/>
      <c r="J13" s="320"/>
      <c r="K13" s="320"/>
      <c r="L13" s="320"/>
      <c r="M13" s="1"/>
      <c r="P13" s="319">
        <v>44.19</v>
      </c>
      <c r="Q13" s="184"/>
      <c r="R13" s="184"/>
      <c r="S13" s="324">
        <v>295</v>
      </c>
      <c r="T13" s="183"/>
      <c r="U13" s="320"/>
      <c r="V13" s="320"/>
      <c r="W13" s="320"/>
      <c r="X13" s="320"/>
      <c r="Y13" s="1"/>
      <c r="AB13" s="319">
        <v>33</v>
      </c>
      <c r="AC13" s="184"/>
      <c r="AD13" s="184"/>
      <c r="AE13" s="324">
        <v>8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118.72</v>
      </c>
      <c r="E14" s="184"/>
      <c r="F14" s="184"/>
      <c r="G14" s="324">
        <v>15</v>
      </c>
      <c r="H14" s="183"/>
      <c r="I14" s="320"/>
      <c r="J14" s="320"/>
      <c r="K14" s="320"/>
      <c r="L14" s="320"/>
      <c r="M14" s="328"/>
      <c r="P14" s="319">
        <v>44.39</v>
      </c>
      <c r="Q14" s="184"/>
      <c r="R14" s="184"/>
      <c r="S14" s="324">
        <v>603</v>
      </c>
      <c r="T14" s="183"/>
      <c r="U14" s="320"/>
      <c r="V14" s="320"/>
      <c r="W14" s="320"/>
      <c r="X14" s="320"/>
      <c r="Y14" s="1"/>
      <c r="AB14" s="319">
        <v>33</v>
      </c>
      <c r="AC14" s="184"/>
      <c r="AD14" s="184"/>
      <c r="AE14" s="324">
        <v>31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319">
        <v>116.01</v>
      </c>
      <c r="E15" s="184"/>
      <c r="F15" s="184"/>
      <c r="G15" s="324">
        <v>94</v>
      </c>
      <c r="H15" s="183"/>
      <c r="I15" s="320"/>
      <c r="J15" s="320"/>
      <c r="K15" s="320"/>
      <c r="L15" s="320"/>
      <c r="M15" s="328"/>
      <c r="P15" s="319">
        <v>42.92</v>
      </c>
      <c r="Q15" s="184"/>
      <c r="R15" s="184"/>
      <c r="S15" s="324">
        <v>463</v>
      </c>
      <c r="T15" s="183"/>
      <c r="U15" s="320"/>
      <c r="V15" s="320"/>
      <c r="W15" s="320"/>
      <c r="X15" s="320"/>
      <c r="Y15" s="1"/>
      <c r="AB15" s="319">
        <v>42.75</v>
      </c>
      <c r="AC15" s="184"/>
      <c r="AD15" s="184"/>
      <c r="AE15" s="324">
        <v>8</v>
      </c>
      <c r="AF15" s="183"/>
      <c r="AG15" s="320"/>
      <c r="AH15" s="320"/>
      <c r="AI15" s="320"/>
      <c r="AJ15" s="320"/>
      <c r="AK15" s="328"/>
    </row>
    <row r="16" spans="2:38">
      <c r="B16" s="4">
        <f t="shared" si="0"/>
        <v>41327</v>
      </c>
      <c r="C16" s="4"/>
      <c r="D16" s="319">
        <v>118</v>
      </c>
      <c r="E16" s="184"/>
      <c r="F16" s="184"/>
      <c r="G16" s="324">
        <v>4</v>
      </c>
      <c r="H16" s="183"/>
      <c r="I16" s="320"/>
      <c r="J16" s="319">
        <v>116.66</v>
      </c>
      <c r="K16" s="319"/>
      <c r="L16" s="319"/>
      <c r="M16" s="324">
        <v>142</v>
      </c>
      <c r="P16" s="319">
        <v>45.61</v>
      </c>
      <c r="Q16" s="184"/>
      <c r="R16" s="184"/>
      <c r="S16" s="324">
        <v>447</v>
      </c>
      <c r="T16" s="183"/>
      <c r="U16" s="320"/>
      <c r="V16" s="319">
        <v>44.51</v>
      </c>
      <c r="W16" s="319"/>
      <c r="X16" s="319"/>
      <c r="Y16" s="324">
        <v>1872</v>
      </c>
      <c r="AB16" s="319">
        <v>32.520000000000003</v>
      </c>
      <c r="AC16" s="184"/>
      <c r="AD16" s="184"/>
      <c r="AE16" s="324">
        <v>84</v>
      </c>
      <c r="AF16" s="183"/>
      <c r="AG16" s="320"/>
      <c r="AH16" s="319">
        <v>33.26</v>
      </c>
      <c r="AI16" s="319"/>
      <c r="AJ16" s="319"/>
      <c r="AK16" s="324">
        <v>146</v>
      </c>
    </row>
    <row r="17" spans="2:37">
      <c r="B17" s="4">
        <f>B16+7</f>
        <v>41334</v>
      </c>
      <c r="C17" s="4"/>
      <c r="D17" s="319">
        <v>117.86</v>
      </c>
      <c r="E17" s="184"/>
      <c r="F17" s="184"/>
      <c r="G17" s="324">
        <v>39</v>
      </c>
      <c r="H17" s="183"/>
      <c r="I17" s="320"/>
      <c r="J17" s="320"/>
      <c r="K17" s="320"/>
      <c r="L17" s="320"/>
      <c r="M17" s="328"/>
      <c r="P17" s="319">
        <v>46.57</v>
      </c>
      <c r="Q17" s="184"/>
      <c r="R17" s="184"/>
      <c r="S17" s="324">
        <v>225</v>
      </c>
      <c r="T17" s="183"/>
      <c r="U17" s="320"/>
      <c r="V17" s="320"/>
      <c r="W17" s="320"/>
      <c r="X17" s="320"/>
      <c r="Y17" s="1"/>
      <c r="AB17" s="319">
        <v>37.44</v>
      </c>
      <c r="AC17" s="184"/>
      <c r="AD17" s="184"/>
      <c r="AE17" s="324">
        <v>104</v>
      </c>
      <c r="AF17" s="183"/>
      <c r="AG17" s="320"/>
      <c r="AH17" s="320"/>
      <c r="AI17" s="320"/>
      <c r="AJ17" s="320"/>
      <c r="AK17" s="328"/>
    </row>
    <row r="18" spans="2:37">
      <c r="B18" s="4">
        <f t="shared" ref="B18:B60" si="1">B17+7</f>
        <v>41341</v>
      </c>
      <c r="C18" s="4"/>
      <c r="D18" s="230">
        <v>119</v>
      </c>
      <c r="E18" s="326"/>
      <c r="F18" s="326"/>
      <c r="G18" s="325">
        <v>2</v>
      </c>
      <c r="H18" s="183"/>
      <c r="I18" s="320"/>
      <c r="J18" s="320"/>
      <c r="K18" s="320"/>
      <c r="L18" s="320"/>
      <c r="M18" s="328"/>
      <c r="P18" s="230">
        <v>47.56</v>
      </c>
      <c r="Q18" s="326"/>
      <c r="R18" s="326"/>
      <c r="S18" s="325">
        <v>332</v>
      </c>
      <c r="T18" s="183"/>
      <c r="U18" s="320"/>
      <c r="V18" s="320"/>
      <c r="W18" s="320"/>
      <c r="X18" s="320"/>
      <c r="Y18" s="1"/>
      <c r="AB18" s="230">
        <v>33</v>
      </c>
      <c r="AC18" s="326"/>
      <c r="AD18" s="326"/>
      <c r="AE18" s="325">
        <v>40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319">
        <v>117</v>
      </c>
      <c r="E19" s="184"/>
      <c r="F19" s="184"/>
      <c r="G19" s="324">
        <v>2</v>
      </c>
      <c r="H19" s="183"/>
      <c r="I19" s="320"/>
      <c r="J19" s="320"/>
      <c r="K19" s="320"/>
      <c r="L19" s="320"/>
      <c r="M19" s="328"/>
      <c r="P19" s="319">
        <v>49.63</v>
      </c>
      <c r="Q19" s="184"/>
      <c r="R19" s="184"/>
      <c r="S19" s="324">
        <v>366</v>
      </c>
      <c r="T19" s="183"/>
      <c r="U19" s="320"/>
      <c r="V19" s="320"/>
      <c r="W19" s="320"/>
      <c r="X19" s="320"/>
      <c r="Y19" s="1"/>
      <c r="AB19" s="319">
        <v>33</v>
      </c>
      <c r="AC19" s="184"/>
      <c r="AD19" s="184"/>
      <c r="AE19" s="324">
        <v>6</v>
      </c>
      <c r="AF19" s="183"/>
      <c r="AG19" s="320"/>
      <c r="AH19" s="320"/>
      <c r="AI19" s="320"/>
      <c r="AJ19" s="320"/>
      <c r="AK19" s="328"/>
    </row>
    <row r="20" spans="2:37">
      <c r="B20" s="4">
        <f t="shared" si="1"/>
        <v>41355</v>
      </c>
      <c r="C20" s="4"/>
      <c r="D20" s="319">
        <v>118.42</v>
      </c>
      <c r="E20" s="184"/>
      <c r="F20" s="184"/>
      <c r="G20" s="324">
        <v>66</v>
      </c>
      <c r="H20" s="183"/>
      <c r="I20" s="320"/>
      <c r="J20" s="320"/>
      <c r="K20" s="320"/>
      <c r="L20" s="320"/>
      <c r="M20" s="328"/>
      <c r="P20" s="319">
        <v>51.89</v>
      </c>
      <c r="Q20" s="184"/>
      <c r="R20" s="184"/>
      <c r="S20" s="324">
        <v>132</v>
      </c>
      <c r="T20" s="183"/>
      <c r="U20" s="320"/>
      <c r="V20" s="320"/>
      <c r="W20" s="320"/>
      <c r="X20" s="320"/>
      <c r="Y20" s="1"/>
      <c r="AB20" s="319">
        <v>36</v>
      </c>
      <c r="AC20" s="184"/>
      <c r="AD20" s="184"/>
      <c r="AE20" s="324">
        <v>54</v>
      </c>
      <c r="AF20" s="183"/>
      <c r="AG20" s="320"/>
      <c r="AH20" s="320"/>
      <c r="AI20" s="320"/>
      <c r="AJ20" s="320"/>
      <c r="AK20" s="328"/>
    </row>
    <row r="21" spans="2:37">
      <c r="B21" s="4">
        <f t="shared" si="1"/>
        <v>41362</v>
      </c>
      <c r="C21" s="4"/>
      <c r="D21" s="319">
        <v>118.33</v>
      </c>
      <c r="E21" s="184"/>
      <c r="F21" s="184"/>
      <c r="G21" s="324">
        <v>6</v>
      </c>
      <c r="H21" s="183"/>
      <c r="I21" s="320"/>
      <c r="J21" s="319">
        <v>118.46</v>
      </c>
      <c r="K21" s="319"/>
      <c r="L21" s="319"/>
      <c r="M21" s="324">
        <v>84</v>
      </c>
      <c r="P21" s="319">
        <v>50.81</v>
      </c>
      <c r="Q21" s="184"/>
      <c r="R21" s="184"/>
      <c r="S21" s="324">
        <v>420</v>
      </c>
      <c r="T21" s="183"/>
      <c r="U21" s="320"/>
      <c r="V21" s="319">
        <v>49.54</v>
      </c>
      <c r="W21" s="319"/>
      <c r="X21" s="319"/>
      <c r="Y21" s="324">
        <v>1315</v>
      </c>
      <c r="AB21" s="319">
        <v>36.86</v>
      </c>
      <c r="AC21" s="184"/>
      <c r="AD21" s="184"/>
      <c r="AE21" s="324">
        <v>35</v>
      </c>
      <c r="AF21" s="183"/>
      <c r="AG21" s="320"/>
      <c r="AH21" s="319">
        <v>36.520000000000003</v>
      </c>
      <c r="AI21" s="319"/>
      <c r="AJ21" s="319"/>
      <c r="AK21" s="324">
        <v>215</v>
      </c>
    </row>
    <row r="22" spans="2:37">
      <c r="B22" s="4">
        <f t="shared" si="1"/>
        <v>41369</v>
      </c>
      <c r="C22" s="4"/>
      <c r="D22" s="319">
        <v>118</v>
      </c>
      <c r="E22" s="184"/>
      <c r="F22" s="184"/>
      <c r="G22" s="324">
        <v>4</v>
      </c>
      <c r="H22" s="183"/>
      <c r="I22" s="183"/>
      <c r="J22" s="183"/>
      <c r="K22" s="183"/>
      <c r="L22" s="183"/>
      <c r="M22" s="328"/>
      <c r="P22" s="319">
        <v>51.61</v>
      </c>
      <c r="Q22" s="184"/>
      <c r="R22" s="184"/>
      <c r="S22" s="324">
        <v>208</v>
      </c>
      <c r="T22" s="183"/>
      <c r="U22" s="183"/>
      <c r="V22" s="183"/>
      <c r="W22" s="183"/>
      <c r="X22" s="183"/>
      <c r="Y22" s="1"/>
      <c r="AB22" s="319">
        <v>33</v>
      </c>
      <c r="AC22" s="184"/>
      <c r="AD22" s="184"/>
      <c r="AE22" s="324">
        <v>8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319">
        <v>119</v>
      </c>
      <c r="E23" s="184"/>
      <c r="F23" s="184"/>
      <c r="G23" s="324">
        <v>20</v>
      </c>
      <c r="H23" s="183"/>
      <c r="I23" s="183"/>
      <c r="J23" s="183"/>
      <c r="K23" s="183"/>
      <c r="L23" s="183"/>
      <c r="M23" s="328"/>
      <c r="P23" s="319">
        <v>51.55</v>
      </c>
      <c r="Q23" s="184"/>
      <c r="R23" s="184"/>
      <c r="S23" s="324">
        <v>250</v>
      </c>
      <c r="T23" s="183"/>
      <c r="U23" s="183"/>
      <c r="V23" s="183"/>
      <c r="W23" s="183"/>
      <c r="X23" s="183"/>
      <c r="Y23" s="1"/>
      <c r="AB23" s="319">
        <v>33</v>
      </c>
      <c r="AC23" s="184"/>
      <c r="AD23" s="184"/>
      <c r="AE23" s="324">
        <v>8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113.73</v>
      </c>
      <c r="E24" s="184"/>
      <c r="F24" s="184"/>
      <c r="G24" s="324">
        <v>220</v>
      </c>
      <c r="H24" s="183"/>
      <c r="I24" s="320"/>
      <c r="J24" s="320"/>
      <c r="K24" s="320"/>
      <c r="L24" s="320"/>
      <c r="M24" s="328"/>
      <c r="P24" s="319">
        <v>47.93</v>
      </c>
      <c r="Q24" s="184"/>
      <c r="R24" s="184"/>
      <c r="S24" s="324">
        <v>209</v>
      </c>
      <c r="T24" s="183"/>
      <c r="U24" s="320"/>
      <c r="V24" s="320"/>
      <c r="W24" s="320"/>
      <c r="X24" s="320"/>
      <c r="Y24" s="1"/>
      <c r="AB24" s="319">
        <v>32.22</v>
      </c>
      <c r="AC24" s="184"/>
      <c r="AD24" s="184"/>
      <c r="AE24" s="324">
        <v>18</v>
      </c>
      <c r="AF24" s="183"/>
      <c r="AG24" s="320"/>
      <c r="AH24" s="320"/>
      <c r="AI24" s="320"/>
      <c r="AJ24" s="320"/>
      <c r="AK24" s="328"/>
    </row>
    <row r="25" spans="2:37">
      <c r="B25" s="4">
        <f t="shared" si="1"/>
        <v>41390</v>
      </c>
      <c r="C25" s="4"/>
      <c r="D25" s="319">
        <v>119</v>
      </c>
      <c r="E25" s="184"/>
      <c r="F25" s="184"/>
      <c r="G25" s="324">
        <v>2</v>
      </c>
      <c r="H25" s="183"/>
      <c r="I25" s="320"/>
      <c r="J25" s="319">
        <v>114.27</v>
      </c>
      <c r="K25" s="319"/>
      <c r="L25" s="319"/>
      <c r="M25" s="324">
        <v>246</v>
      </c>
      <c r="P25" s="319">
        <v>45.4</v>
      </c>
      <c r="Q25" s="184"/>
      <c r="R25" s="184"/>
      <c r="S25" s="324">
        <v>349</v>
      </c>
      <c r="T25" s="183"/>
      <c r="U25" s="320"/>
      <c r="V25" s="319">
        <v>48.32</v>
      </c>
      <c r="W25" s="319"/>
      <c r="X25" s="319"/>
      <c r="Y25" s="324">
        <v>1107</v>
      </c>
      <c r="AB25" s="319">
        <v>33</v>
      </c>
      <c r="AC25" s="184"/>
      <c r="AD25" s="184"/>
      <c r="AE25" s="324">
        <v>4</v>
      </c>
      <c r="AF25" s="183"/>
      <c r="AG25" s="320"/>
      <c r="AH25" s="319">
        <v>32.630000000000003</v>
      </c>
      <c r="AI25" s="319"/>
      <c r="AJ25" s="319"/>
      <c r="AK25" s="324">
        <v>38</v>
      </c>
    </row>
    <row r="26" spans="2:37">
      <c r="B26" s="4">
        <f t="shared" si="1"/>
        <v>41397</v>
      </c>
      <c r="C26" s="4"/>
      <c r="D26" s="319">
        <v>117</v>
      </c>
      <c r="E26" s="184"/>
      <c r="F26" s="184"/>
      <c r="G26" s="324">
        <v>2</v>
      </c>
      <c r="H26" s="183"/>
      <c r="I26" s="320"/>
      <c r="J26" s="320"/>
      <c r="K26" s="320"/>
      <c r="L26" s="320"/>
      <c r="M26" s="328"/>
      <c r="P26" s="319">
        <v>42.31</v>
      </c>
      <c r="Q26" s="184"/>
      <c r="R26" s="184"/>
      <c r="S26" s="324">
        <v>413</v>
      </c>
      <c r="T26" s="183"/>
      <c r="U26" s="320"/>
      <c r="V26" s="320"/>
      <c r="W26" s="320"/>
      <c r="X26" s="320"/>
      <c r="Y26" s="1"/>
      <c r="AB26" s="319">
        <v>33</v>
      </c>
      <c r="AC26" s="184"/>
      <c r="AD26" s="184"/>
      <c r="AE26" s="324">
        <v>24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319">
        <v>118.79</v>
      </c>
      <c r="E27" s="184"/>
      <c r="F27" s="184"/>
      <c r="G27" s="324">
        <v>20</v>
      </c>
      <c r="H27" s="183"/>
      <c r="I27" s="183"/>
      <c r="J27" s="183"/>
      <c r="K27" s="183"/>
      <c r="L27" s="183"/>
      <c r="M27" s="1"/>
      <c r="P27" s="319">
        <v>41.26</v>
      </c>
      <c r="Q27" s="184"/>
      <c r="R27" s="184"/>
      <c r="S27" s="324">
        <v>270</v>
      </c>
      <c r="T27" s="183"/>
      <c r="U27" s="320"/>
      <c r="V27" s="320"/>
      <c r="W27" s="320"/>
      <c r="X27" s="320"/>
      <c r="Y27" s="1"/>
      <c r="AB27" s="319">
        <v>33.380000000000003</v>
      </c>
      <c r="AC27" s="184"/>
      <c r="AD27" s="184"/>
      <c r="AE27" s="324">
        <v>107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"/>
      <c r="D28" s="319">
        <v>118</v>
      </c>
      <c r="E28" s="184"/>
      <c r="F28" s="184"/>
      <c r="G28" s="324">
        <v>2</v>
      </c>
      <c r="H28" s="183"/>
      <c r="I28" s="320"/>
      <c r="J28" s="320"/>
      <c r="K28" s="320"/>
      <c r="L28" s="320"/>
      <c r="M28" s="328"/>
      <c r="P28" s="319">
        <v>40.89</v>
      </c>
      <c r="Q28" s="184"/>
      <c r="R28" s="184"/>
      <c r="S28" s="324">
        <v>336</v>
      </c>
      <c r="T28" s="183"/>
      <c r="U28" s="320"/>
      <c r="V28" s="320"/>
      <c r="W28" s="320"/>
      <c r="X28" s="320"/>
      <c r="Y28" s="1"/>
      <c r="AB28" s="319">
        <v>34.21</v>
      </c>
      <c r="AC28" s="184"/>
      <c r="AD28" s="184"/>
      <c r="AE28" s="324">
        <v>67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319">
        <v>119</v>
      </c>
      <c r="E29" s="184"/>
      <c r="F29" s="184"/>
      <c r="G29" s="324">
        <v>1</v>
      </c>
      <c r="H29" s="226"/>
      <c r="I29" s="339"/>
      <c r="J29" s="319"/>
      <c r="K29" s="319"/>
      <c r="L29" s="319"/>
      <c r="M29" s="324"/>
      <c r="P29" s="319">
        <v>39.590000000000003</v>
      </c>
      <c r="Q29" s="184"/>
      <c r="R29" s="184"/>
      <c r="S29" s="324">
        <v>232</v>
      </c>
      <c r="T29" s="183"/>
      <c r="U29" s="320"/>
      <c r="V29" s="319"/>
      <c r="W29" s="319"/>
      <c r="X29" s="319"/>
      <c r="Y29" s="324"/>
      <c r="AB29" s="319">
        <v>37.69</v>
      </c>
      <c r="AC29" s="184"/>
      <c r="AD29" s="184"/>
      <c r="AE29" s="324">
        <v>26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226" t="s">
        <v>218</v>
      </c>
      <c r="E30" s="6"/>
      <c r="F30" s="6"/>
      <c r="G30" s="7" t="s">
        <v>218</v>
      </c>
      <c r="H30" s="183"/>
      <c r="I30" s="320"/>
      <c r="J30" s="319">
        <v>118.59</v>
      </c>
      <c r="K30" s="319"/>
      <c r="L30" s="319"/>
      <c r="M30" s="324">
        <v>25</v>
      </c>
      <c r="P30" s="319">
        <v>39.99</v>
      </c>
      <c r="Q30" s="184"/>
      <c r="R30" s="184"/>
      <c r="S30" s="324">
        <v>419</v>
      </c>
      <c r="T30" s="183"/>
      <c r="U30" s="320"/>
      <c r="V30" s="319">
        <v>40.71</v>
      </c>
      <c r="W30" s="319"/>
      <c r="X30" s="319"/>
      <c r="Y30" s="324">
        <v>1578</v>
      </c>
      <c r="AB30" s="319">
        <v>37</v>
      </c>
      <c r="AC30" s="184"/>
      <c r="AD30" s="184"/>
      <c r="AE30" s="324">
        <v>48</v>
      </c>
      <c r="AF30" s="183"/>
      <c r="AG30" s="320"/>
      <c r="AH30" s="319">
        <v>34.6</v>
      </c>
      <c r="AI30" s="319"/>
      <c r="AJ30" s="319"/>
      <c r="AK30" s="324">
        <v>272</v>
      </c>
    </row>
    <row r="31" spans="2:37">
      <c r="B31" s="4">
        <f t="shared" si="1"/>
        <v>41432</v>
      </c>
      <c r="C31" s="4"/>
      <c r="D31" s="319">
        <v>119</v>
      </c>
      <c r="E31" s="184"/>
      <c r="F31" s="184"/>
      <c r="G31" s="324">
        <v>1</v>
      </c>
      <c r="H31" s="183"/>
      <c r="I31" s="320"/>
      <c r="J31" s="320"/>
      <c r="K31" s="320"/>
      <c r="L31" s="320"/>
      <c r="M31" s="328"/>
      <c r="P31" s="319">
        <v>40.07</v>
      </c>
      <c r="Q31" s="184"/>
      <c r="R31" s="184"/>
      <c r="S31" s="324">
        <v>604</v>
      </c>
      <c r="T31" s="183"/>
      <c r="U31" s="320"/>
      <c r="V31" s="320"/>
      <c r="W31" s="320"/>
      <c r="X31" s="320"/>
      <c r="Y31" s="1"/>
      <c r="AB31" s="319">
        <v>37</v>
      </c>
      <c r="AC31" s="184"/>
      <c r="AD31" s="184"/>
      <c r="AE31" s="324">
        <v>19</v>
      </c>
      <c r="AF31" s="183"/>
      <c r="AG31" s="320"/>
      <c r="AH31" s="320"/>
      <c r="AI31" s="320"/>
      <c r="AJ31" s="320"/>
      <c r="AK31" s="328"/>
    </row>
    <row r="32" spans="2:37">
      <c r="B32" s="4">
        <f t="shared" si="1"/>
        <v>41439</v>
      </c>
      <c r="C32" s="4"/>
      <c r="D32" s="319">
        <v>117.67</v>
      </c>
      <c r="E32" s="184"/>
      <c r="F32" s="184"/>
      <c r="G32" s="324">
        <v>6</v>
      </c>
      <c r="H32" s="183"/>
      <c r="I32" s="320"/>
      <c r="J32" s="320"/>
      <c r="K32" s="320"/>
      <c r="L32" s="320"/>
      <c r="M32" s="328"/>
      <c r="P32" s="319">
        <v>39.99</v>
      </c>
      <c r="Q32" s="184"/>
      <c r="R32" s="184"/>
      <c r="S32" s="324">
        <v>221</v>
      </c>
      <c r="T32" s="183"/>
      <c r="U32" s="320"/>
      <c r="V32" s="320"/>
      <c r="W32" s="320"/>
      <c r="X32" s="320"/>
      <c r="Y32" s="1"/>
      <c r="AB32" s="319">
        <v>37</v>
      </c>
      <c r="AC32" s="184"/>
      <c r="AD32" s="184"/>
      <c r="AE32" s="324">
        <v>50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226" t="s">
        <v>218</v>
      </c>
      <c r="E33" s="6"/>
      <c r="F33" s="6"/>
      <c r="G33" s="7" t="s">
        <v>218</v>
      </c>
      <c r="H33" s="183"/>
      <c r="I33" s="320"/>
      <c r="J33" s="320"/>
      <c r="K33" s="320"/>
      <c r="L33" s="320"/>
      <c r="M33" s="328"/>
      <c r="P33" s="319">
        <v>40.76</v>
      </c>
      <c r="Q33" s="184"/>
      <c r="R33" s="184"/>
      <c r="S33" s="324">
        <v>494</v>
      </c>
      <c r="T33" s="183"/>
      <c r="U33" s="320"/>
      <c r="V33" s="320"/>
      <c r="W33" s="320"/>
      <c r="X33" s="320"/>
      <c r="Y33" s="1"/>
      <c r="AB33" s="319">
        <v>38.67</v>
      </c>
      <c r="AC33" s="184"/>
      <c r="AD33" s="184"/>
      <c r="AE33" s="324">
        <v>24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319">
        <v>119</v>
      </c>
      <c r="E34" s="184"/>
      <c r="F34" s="184"/>
      <c r="G34" s="324">
        <v>4</v>
      </c>
      <c r="H34" s="183"/>
      <c r="I34" s="320"/>
      <c r="J34" s="319">
        <v>118.27</v>
      </c>
      <c r="K34" s="319"/>
      <c r="L34" s="319"/>
      <c r="M34" s="324">
        <v>11</v>
      </c>
      <c r="P34" s="319">
        <v>41</v>
      </c>
      <c r="Q34" s="184"/>
      <c r="R34" s="184"/>
      <c r="S34" s="324">
        <v>46</v>
      </c>
      <c r="T34" s="183"/>
      <c r="U34" s="320"/>
      <c r="V34" s="319">
        <v>40.340000000000003</v>
      </c>
      <c r="W34" s="319"/>
      <c r="X34" s="319"/>
      <c r="Y34" s="324">
        <v>1365</v>
      </c>
      <c r="AB34" s="319">
        <v>34.14</v>
      </c>
      <c r="AC34" s="184"/>
      <c r="AD34" s="184"/>
      <c r="AE34" s="324">
        <v>42</v>
      </c>
      <c r="AF34" s="183"/>
      <c r="AG34" s="320"/>
      <c r="AH34" s="319">
        <v>36.409999999999997</v>
      </c>
      <c r="AI34" s="319"/>
      <c r="AJ34" s="319"/>
      <c r="AK34" s="324">
        <v>135</v>
      </c>
    </row>
    <row r="35" spans="2:37">
      <c r="B35" s="4">
        <f t="shared" si="1"/>
        <v>41460</v>
      </c>
      <c r="C35" s="4"/>
      <c r="D35" s="330">
        <v>116</v>
      </c>
      <c r="E35" s="332"/>
      <c r="F35" s="184"/>
      <c r="G35" s="332">
        <v>2</v>
      </c>
      <c r="H35" s="183"/>
      <c r="I35" s="320"/>
      <c r="J35" s="320"/>
      <c r="K35" s="320"/>
      <c r="L35" s="320"/>
      <c r="M35" s="328"/>
      <c r="P35" s="330">
        <v>40.770000000000003</v>
      </c>
      <c r="Q35" s="332"/>
      <c r="R35" s="184"/>
      <c r="S35" s="332">
        <v>154</v>
      </c>
      <c r="T35" s="183"/>
      <c r="U35" s="320"/>
      <c r="V35" s="320"/>
      <c r="W35" s="320"/>
      <c r="X35" s="320"/>
      <c r="Y35" s="1"/>
      <c r="AB35" s="330">
        <v>36</v>
      </c>
      <c r="AC35" s="332"/>
      <c r="AD35" s="184"/>
      <c r="AE35" s="332">
        <v>40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330">
        <v>118.52</v>
      </c>
      <c r="E36" s="332"/>
      <c r="F36" s="184"/>
      <c r="G36" s="332">
        <v>12</v>
      </c>
      <c r="H36" s="183"/>
      <c r="I36" s="320"/>
      <c r="J36" s="320"/>
      <c r="K36" s="320"/>
      <c r="L36" s="320"/>
      <c r="M36" s="328"/>
      <c r="P36" s="330">
        <v>40.369999999999997</v>
      </c>
      <c r="Q36" s="332"/>
      <c r="R36" s="184"/>
      <c r="S36" s="332">
        <v>754</v>
      </c>
      <c r="T36" s="183"/>
      <c r="U36" s="320"/>
      <c r="V36" s="320"/>
      <c r="W36" s="320"/>
      <c r="X36" s="320"/>
      <c r="Y36" s="1"/>
      <c r="AB36" s="330">
        <v>37</v>
      </c>
      <c r="AC36" s="332"/>
      <c r="AD36" s="184"/>
      <c r="AE36" s="332">
        <v>4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330">
        <v>110</v>
      </c>
      <c r="E37" s="332"/>
      <c r="F37" s="184"/>
      <c r="G37" s="332">
        <v>80</v>
      </c>
      <c r="H37" s="183"/>
      <c r="I37" s="320"/>
      <c r="J37" s="320"/>
      <c r="K37" s="320"/>
      <c r="L37" s="320"/>
      <c r="M37" s="328"/>
      <c r="P37" s="330">
        <v>40.619999999999997</v>
      </c>
      <c r="Q37" s="332"/>
      <c r="R37" s="184"/>
      <c r="S37" s="332">
        <v>377</v>
      </c>
      <c r="T37" s="183"/>
      <c r="U37" s="320"/>
      <c r="V37" s="320"/>
      <c r="W37" s="320"/>
      <c r="X37" s="320"/>
      <c r="Y37" s="1"/>
      <c r="AB37" s="330">
        <v>36.19</v>
      </c>
      <c r="AC37" s="332"/>
      <c r="AD37" s="184"/>
      <c r="AE37" s="332">
        <v>31</v>
      </c>
      <c r="AF37" s="183"/>
      <c r="AG37" s="320"/>
      <c r="AH37" s="320"/>
      <c r="AI37" s="320"/>
      <c r="AJ37" s="320"/>
      <c r="AK37" s="328"/>
    </row>
    <row r="38" spans="2:37">
      <c r="B38" s="4">
        <f t="shared" si="1"/>
        <v>41481</v>
      </c>
      <c r="C38" s="4"/>
      <c r="D38" s="226" t="s">
        <v>218</v>
      </c>
      <c r="E38" s="6"/>
      <c r="F38" s="6"/>
      <c r="G38" s="7" t="s">
        <v>218</v>
      </c>
      <c r="H38" s="183"/>
      <c r="I38" s="320"/>
      <c r="J38" s="319">
        <v>111.32</v>
      </c>
      <c r="K38" s="319"/>
      <c r="L38" s="319"/>
      <c r="M38" s="324">
        <v>96</v>
      </c>
      <c r="P38" s="319">
        <v>39.130000000000003</v>
      </c>
      <c r="Q38" s="184"/>
      <c r="R38" s="184"/>
      <c r="S38" s="324">
        <v>107</v>
      </c>
      <c r="T38" s="183"/>
      <c r="U38" s="320"/>
      <c r="V38" s="319">
        <v>40.380000000000003</v>
      </c>
      <c r="W38" s="319"/>
      <c r="X38" s="319"/>
      <c r="Y38" s="324">
        <v>1471</v>
      </c>
      <c r="AB38" s="319">
        <v>36</v>
      </c>
      <c r="AC38" s="184"/>
      <c r="AD38" s="184"/>
      <c r="AE38" s="324">
        <v>65</v>
      </c>
      <c r="AF38" s="183"/>
      <c r="AG38" s="320"/>
      <c r="AH38" s="319">
        <v>36.07</v>
      </c>
      <c r="AI38" s="319"/>
      <c r="AJ38" s="319"/>
      <c r="AK38" s="324">
        <v>140</v>
      </c>
    </row>
    <row r="39" spans="2:37">
      <c r="B39" s="4">
        <f t="shared" si="1"/>
        <v>41488</v>
      </c>
      <c r="C39" s="4"/>
      <c r="D39" s="330">
        <v>118</v>
      </c>
      <c r="E39" s="184"/>
      <c r="F39" s="184"/>
      <c r="G39" s="331">
        <v>42</v>
      </c>
      <c r="H39" s="183"/>
      <c r="I39" s="320"/>
      <c r="J39" s="320"/>
      <c r="K39" s="320"/>
      <c r="L39" s="320"/>
      <c r="M39" s="328"/>
      <c r="P39" s="330">
        <v>39.630000000000003</v>
      </c>
      <c r="Q39" s="184"/>
      <c r="R39" s="184"/>
      <c r="S39" s="331">
        <v>366</v>
      </c>
      <c r="T39" s="183"/>
      <c r="U39" s="320"/>
      <c r="V39" s="320"/>
      <c r="W39" s="320"/>
      <c r="X39" s="320"/>
      <c r="Y39" s="1"/>
      <c r="AB39" s="321" t="s">
        <v>218</v>
      </c>
      <c r="AC39" s="326"/>
      <c r="AD39" s="326"/>
      <c r="AE39" s="334" t="s">
        <v>218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330">
        <v>117.41</v>
      </c>
      <c r="E40" s="184"/>
      <c r="F40" s="184"/>
      <c r="G40" s="331">
        <v>14</v>
      </c>
      <c r="H40" s="183"/>
      <c r="I40" s="320"/>
      <c r="J40" s="320"/>
      <c r="K40" s="320"/>
      <c r="L40" s="320"/>
      <c r="M40" s="328"/>
      <c r="P40" s="330">
        <v>40.14</v>
      </c>
      <c r="Q40" s="184"/>
      <c r="R40" s="184"/>
      <c r="S40" s="331">
        <v>533</v>
      </c>
      <c r="T40" s="183"/>
      <c r="U40" s="320"/>
      <c r="V40" s="320"/>
      <c r="W40" s="320"/>
      <c r="X40" s="320"/>
      <c r="Y40" s="1"/>
      <c r="AB40" s="330">
        <v>35.1</v>
      </c>
      <c r="AC40" s="184"/>
      <c r="AD40" s="184"/>
      <c r="AE40" s="331">
        <v>126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30">
        <v>118</v>
      </c>
      <c r="E41" s="184"/>
      <c r="F41" s="184"/>
      <c r="G41" s="331">
        <v>5</v>
      </c>
      <c r="H41" s="183"/>
      <c r="I41" s="320"/>
      <c r="J41" s="320"/>
      <c r="K41" s="320"/>
      <c r="L41" s="320"/>
      <c r="M41" s="328"/>
      <c r="P41" s="330">
        <v>39.6</v>
      </c>
      <c r="Q41" s="184"/>
      <c r="R41" s="184"/>
      <c r="S41" s="331">
        <v>696</v>
      </c>
      <c r="T41" s="183"/>
      <c r="U41" s="320"/>
      <c r="V41" s="320"/>
      <c r="W41" s="320"/>
      <c r="X41" s="320"/>
      <c r="Y41" s="1"/>
      <c r="AB41" s="330">
        <v>37</v>
      </c>
      <c r="AC41" s="184"/>
      <c r="AD41" s="184"/>
      <c r="AE41" s="331">
        <v>6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118</v>
      </c>
      <c r="E42" s="184"/>
      <c r="F42" s="184"/>
      <c r="G42" s="324">
        <v>5</v>
      </c>
      <c r="H42" s="183"/>
      <c r="I42" s="320"/>
      <c r="J42" s="320"/>
      <c r="K42" s="320"/>
      <c r="L42" s="320"/>
      <c r="M42" s="328"/>
      <c r="P42" s="319">
        <v>40.4</v>
      </c>
      <c r="Q42" s="184"/>
      <c r="R42" s="184"/>
      <c r="S42" s="324">
        <v>179</v>
      </c>
      <c r="T42" s="183"/>
      <c r="U42" s="320"/>
      <c r="V42" s="320"/>
      <c r="W42" s="320"/>
      <c r="X42" s="320"/>
      <c r="Y42" s="1"/>
      <c r="AB42" s="319">
        <v>37</v>
      </c>
      <c r="AC42" s="184"/>
      <c r="AD42" s="184"/>
      <c r="AE42" s="324">
        <v>5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319">
        <v>116</v>
      </c>
      <c r="E43" s="184"/>
      <c r="F43" s="184"/>
      <c r="G43" s="324">
        <v>40</v>
      </c>
      <c r="H43" s="183"/>
      <c r="I43" s="320"/>
      <c r="J43" s="319">
        <v>117.15</v>
      </c>
      <c r="K43" s="319"/>
      <c r="L43" s="319"/>
      <c r="M43" s="324">
        <v>104</v>
      </c>
      <c r="P43" s="319">
        <v>40.79</v>
      </c>
      <c r="Q43" s="184"/>
      <c r="R43" s="184"/>
      <c r="S43" s="324">
        <v>134</v>
      </c>
      <c r="T43" s="183"/>
      <c r="U43" s="320"/>
      <c r="V43" s="319">
        <v>39.9</v>
      </c>
      <c r="W43" s="319"/>
      <c r="X43" s="319"/>
      <c r="Y43" s="324">
        <v>1829</v>
      </c>
      <c r="AB43" s="319">
        <v>36.93</v>
      </c>
      <c r="AC43" s="184"/>
      <c r="AD43" s="184"/>
      <c r="AE43" s="324">
        <v>50</v>
      </c>
      <c r="AF43" s="183"/>
      <c r="AG43" s="320"/>
      <c r="AH43" s="319">
        <v>35.69</v>
      </c>
      <c r="AI43" s="319"/>
      <c r="AJ43" s="319"/>
      <c r="AK43" s="324">
        <v>187</v>
      </c>
    </row>
    <row r="44" spans="2:37">
      <c r="B44" s="4">
        <f t="shared" si="1"/>
        <v>41523</v>
      </c>
      <c r="C44" s="4"/>
      <c r="D44" s="321" t="s">
        <v>218</v>
      </c>
      <c r="E44" s="326"/>
      <c r="F44" s="326"/>
      <c r="G44" s="334" t="s">
        <v>218</v>
      </c>
      <c r="H44" s="183"/>
      <c r="I44" s="320"/>
      <c r="J44" s="320"/>
      <c r="K44" s="320"/>
      <c r="L44" s="320"/>
      <c r="M44" s="328"/>
      <c r="P44" s="330">
        <v>41.11</v>
      </c>
      <c r="Q44" s="184"/>
      <c r="R44" s="184"/>
      <c r="S44" s="331">
        <v>372</v>
      </c>
      <c r="T44" s="183"/>
      <c r="U44" s="320"/>
      <c r="V44" s="320"/>
      <c r="W44" s="320"/>
      <c r="X44" s="320"/>
      <c r="Y44" s="1"/>
      <c r="AB44" s="321" t="s">
        <v>218</v>
      </c>
      <c r="AC44" s="326"/>
      <c r="AD44" s="326"/>
      <c r="AE44" s="334" t="s">
        <v>218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30">
        <v>113.5</v>
      </c>
      <c r="E45" s="184"/>
      <c r="F45" s="184"/>
      <c r="G45" s="331">
        <v>20</v>
      </c>
      <c r="H45" s="183"/>
      <c r="I45" s="320"/>
      <c r="J45" s="320"/>
      <c r="K45" s="320"/>
      <c r="L45" s="320"/>
      <c r="M45" s="328"/>
      <c r="P45" s="330">
        <v>43.89</v>
      </c>
      <c r="Q45" s="184"/>
      <c r="R45" s="184"/>
      <c r="S45" s="331">
        <v>254</v>
      </c>
      <c r="T45" s="183"/>
      <c r="U45" s="320"/>
      <c r="V45" s="320"/>
      <c r="W45" s="320"/>
      <c r="X45" s="320"/>
      <c r="Y45" s="1"/>
      <c r="AB45" s="330">
        <v>39.21</v>
      </c>
      <c r="AC45" s="184"/>
      <c r="AD45" s="184"/>
      <c r="AE45" s="331">
        <v>132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321" t="s">
        <v>218</v>
      </c>
      <c r="E46" s="326"/>
      <c r="F46" s="326"/>
      <c r="G46" s="334" t="s">
        <v>218</v>
      </c>
      <c r="H46" s="183"/>
      <c r="I46" s="320"/>
      <c r="J46" s="320"/>
      <c r="K46" s="320"/>
      <c r="L46" s="320"/>
      <c r="M46" s="328"/>
      <c r="P46" s="330">
        <v>47.21</v>
      </c>
      <c r="Q46" s="184"/>
      <c r="R46" s="184"/>
      <c r="S46" s="331">
        <v>335</v>
      </c>
      <c r="T46" s="183"/>
      <c r="U46" s="320"/>
      <c r="V46" s="320"/>
      <c r="W46" s="320"/>
      <c r="X46" s="320"/>
      <c r="Y46" s="1"/>
      <c r="AB46" s="330">
        <v>40.17</v>
      </c>
      <c r="AC46" s="184"/>
      <c r="AD46" s="184"/>
      <c r="AE46" s="331">
        <v>76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117.67</v>
      </c>
      <c r="E47" s="184"/>
      <c r="F47" s="184"/>
      <c r="G47" s="331">
        <v>5</v>
      </c>
      <c r="H47" s="183"/>
      <c r="I47" s="320"/>
      <c r="J47" s="319">
        <v>115.96</v>
      </c>
      <c r="K47" s="319"/>
      <c r="L47" s="319"/>
      <c r="M47" s="324">
        <v>37</v>
      </c>
      <c r="P47" s="330">
        <v>51.04</v>
      </c>
      <c r="Q47" s="184"/>
      <c r="R47" s="184"/>
      <c r="S47" s="331">
        <v>169</v>
      </c>
      <c r="T47" s="183"/>
      <c r="U47" s="320"/>
      <c r="V47" s="319">
        <v>45.04</v>
      </c>
      <c r="W47" s="319"/>
      <c r="X47" s="319"/>
      <c r="Y47" s="324">
        <v>1131</v>
      </c>
      <c r="AB47" s="321" t="s">
        <v>218</v>
      </c>
      <c r="AC47" s="326"/>
      <c r="AD47" s="326"/>
      <c r="AE47" s="334" t="s">
        <v>218</v>
      </c>
      <c r="AF47" s="183"/>
      <c r="AG47" s="320"/>
      <c r="AH47" s="319">
        <v>39.97</v>
      </c>
      <c r="AI47" s="319"/>
      <c r="AJ47" s="319"/>
      <c r="AK47" s="324">
        <v>218</v>
      </c>
    </row>
    <row r="48" spans="2:37">
      <c r="B48" s="4">
        <f t="shared" si="1"/>
        <v>41551</v>
      </c>
      <c r="C48" s="4"/>
      <c r="D48" s="230" t="s">
        <v>18</v>
      </c>
      <c r="E48" s="326"/>
      <c r="F48" s="326"/>
      <c r="G48" s="325" t="s">
        <v>18</v>
      </c>
      <c r="H48" s="183"/>
      <c r="I48" s="320"/>
      <c r="J48" s="320"/>
      <c r="K48" s="320"/>
      <c r="L48" s="320"/>
      <c r="M48" s="328"/>
      <c r="P48" s="230" t="s">
        <v>18</v>
      </c>
      <c r="Q48" s="326"/>
      <c r="R48" s="326"/>
      <c r="S48" s="325" t="s">
        <v>18</v>
      </c>
      <c r="T48" s="183"/>
      <c r="U48" s="320"/>
      <c r="V48" s="320"/>
      <c r="W48" s="320"/>
      <c r="X48" s="320"/>
      <c r="Y48" s="1"/>
      <c r="AB48" s="230" t="s">
        <v>18</v>
      </c>
      <c r="AC48" s="326"/>
      <c r="AD48" s="326"/>
      <c r="AE48" s="325" t="s">
        <v>18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18</v>
      </c>
      <c r="E49" s="326"/>
      <c r="F49" s="326"/>
      <c r="G49" s="325" t="s">
        <v>18</v>
      </c>
      <c r="H49" s="183"/>
      <c r="I49" s="320"/>
      <c r="J49" s="320"/>
      <c r="K49" s="320"/>
      <c r="L49" s="320"/>
      <c r="M49" s="328"/>
      <c r="P49" s="230" t="s">
        <v>18</v>
      </c>
      <c r="Q49" s="326"/>
      <c r="R49" s="326"/>
      <c r="S49" s="325" t="s">
        <v>18</v>
      </c>
      <c r="T49" s="183"/>
      <c r="U49" s="320"/>
      <c r="V49" s="320"/>
      <c r="W49" s="320"/>
      <c r="X49" s="320"/>
      <c r="Y49" s="1"/>
      <c r="AB49" s="230" t="s">
        <v>18</v>
      </c>
      <c r="AC49" s="326"/>
      <c r="AD49" s="326"/>
      <c r="AE49" s="325" t="s">
        <v>18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30">
        <v>118</v>
      </c>
      <c r="E50" s="184"/>
      <c r="F50" s="184"/>
      <c r="G50" s="331">
        <v>2</v>
      </c>
      <c r="H50" s="183"/>
      <c r="I50" s="320"/>
      <c r="J50" s="320"/>
      <c r="K50" s="320"/>
      <c r="L50" s="320"/>
      <c r="M50" s="328"/>
      <c r="P50" s="330">
        <v>64.52</v>
      </c>
      <c r="Q50" s="184"/>
      <c r="R50" s="184"/>
      <c r="S50" s="331">
        <v>133</v>
      </c>
      <c r="T50" s="183"/>
      <c r="U50" s="320"/>
      <c r="V50" s="320"/>
      <c r="W50" s="320"/>
      <c r="X50" s="320"/>
      <c r="Y50" s="1"/>
      <c r="AB50" s="330">
        <v>59</v>
      </c>
      <c r="AC50" s="184"/>
      <c r="AD50" s="184"/>
      <c r="AE50" s="331">
        <v>11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330">
        <v>118</v>
      </c>
      <c r="E51" s="184"/>
      <c r="F51" s="184"/>
      <c r="G51" s="331">
        <v>5</v>
      </c>
      <c r="H51" s="183"/>
      <c r="I51" s="320"/>
      <c r="J51" s="319">
        <v>118</v>
      </c>
      <c r="K51" s="319"/>
      <c r="L51" s="319"/>
      <c r="M51" s="324">
        <v>7</v>
      </c>
      <c r="P51" s="330">
        <v>67.459999999999994</v>
      </c>
      <c r="Q51" s="184"/>
      <c r="R51" s="184"/>
      <c r="S51" s="331">
        <v>299</v>
      </c>
      <c r="T51" s="183"/>
      <c r="U51" s="320"/>
      <c r="V51" s="319">
        <v>67.900000000000006</v>
      </c>
      <c r="W51" s="319"/>
      <c r="X51" s="319"/>
      <c r="Y51" s="324">
        <v>591</v>
      </c>
      <c r="AB51" s="330">
        <v>64</v>
      </c>
      <c r="AC51" s="184"/>
      <c r="AD51" s="184"/>
      <c r="AE51" s="331">
        <v>5</v>
      </c>
      <c r="AF51" s="183"/>
      <c r="AG51" s="320"/>
      <c r="AH51" s="319">
        <v>60.56</v>
      </c>
      <c r="AI51" s="319"/>
      <c r="AJ51" s="319"/>
      <c r="AK51" s="324">
        <v>16</v>
      </c>
    </row>
    <row r="52" spans="2:37">
      <c r="B52" s="4">
        <f t="shared" si="1"/>
        <v>41579</v>
      </c>
      <c r="C52" s="4"/>
      <c r="D52" s="321">
        <v>118</v>
      </c>
      <c r="E52" s="321"/>
      <c r="F52" s="321"/>
      <c r="G52" s="331">
        <v>8</v>
      </c>
      <c r="H52" s="183"/>
      <c r="I52" s="320"/>
      <c r="J52" s="320"/>
      <c r="K52" s="320"/>
      <c r="L52" s="320"/>
      <c r="M52" s="328"/>
      <c r="P52" s="321">
        <v>71.7</v>
      </c>
      <c r="Q52" s="321"/>
      <c r="R52" s="321"/>
      <c r="S52" s="331">
        <v>183</v>
      </c>
      <c r="T52" s="183"/>
      <c r="U52" s="320"/>
      <c r="V52" s="320"/>
      <c r="W52" s="320"/>
      <c r="X52" s="320"/>
      <c r="Y52" s="1"/>
      <c r="AB52" s="321" t="s">
        <v>218</v>
      </c>
      <c r="AC52" s="326"/>
      <c r="AD52" s="326"/>
      <c r="AE52" s="334" t="s">
        <v>218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321" t="s">
        <v>218</v>
      </c>
      <c r="E53" s="326"/>
      <c r="F53" s="326"/>
      <c r="G53" s="334" t="s">
        <v>218</v>
      </c>
      <c r="H53" s="183"/>
      <c r="I53" s="320"/>
      <c r="J53" s="320"/>
      <c r="K53" s="320"/>
      <c r="L53" s="320"/>
      <c r="M53" s="328"/>
      <c r="P53" s="321">
        <v>73.37</v>
      </c>
      <c r="Q53" s="321"/>
      <c r="R53" s="321"/>
      <c r="S53" s="331">
        <v>280</v>
      </c>
      <c r="T53" s="183"/>
      <c r="U53" s="320"/>
      <c r="V53" s="320"/>
      <c r="W53" s="320"/>
      <c r="X53" s="320"/>
      <c r="Y53" s="1"/>
      <c r="AB53" s="321">
        <v>67.22</v>
      </c>
      <c r="AC53" s="321"/>
      <c r="AD53" s="321"/>
      <c r="AE53" s="331">
        <v>18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321" t="s">
        <v>218</v>
      </c>
      <c r="E54" s="326"/>
      <c r="F54" s="326"/>
      <c r="G54" s="334" t="s">
        <v>218</v>
      </c>
      <c r="H54" s="183"/>
      <c r="I54" s="320"/>
      <c r="J54" s="320"/>
      <c r="K54" s="320"/>
      <c r="L54" s="320"/>
      <c r="M54" s="328"/>
      <c r="P54" s="321">
        <v>74.39</v>
      </c>
      <c r="Q54" s="321"/>
      <c r="R54" s="321"/>
      <c r="S54" s="331">
        <v>155</v>
      </c>
      <c r="T54" s="183"/>
      <c r="U54" s="320"/>
      <c r="V54" s="320"/>
      <c r="W54" s="320"/>
      <c r="X54" s="320"/>
      <c r="Y54" s="1"/>
      <c r="AB54" s="321">
        <v>68</v>
      </c>
      <c r="AC54" s="321"/>
      <c r="AD54" s="321"/>
      <c r="AE54" s="331">
        <v>45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21">
        <v>117</v>
      </c>
      <c r="E55" s="321"/>
      <c r="F55" s="321"/>
      <c r="G55" s="331">
        <v>2</v>
      </c>
      <c r="H55" s="183"/>
      <c r="I55" s="320"/>
      <c r="J55" s="230"/>
      <c r="K55" s="230"/>
      <c r="L55" s="230"/>
      <c r="M55" s="325"/>
      <c r="P55" s="321">
        <v>71.47</v>
      </c>
      <c r="Q55" s="321"/>
      <c r="R55" s="321"/>
      <c r="S55" s="331">
        <v>298</v>
      </c>
      <c r="T55" s="183"/>
      <c r="U55" s="320"/>
      <c r="V55" s="230"/>
      <c r="W55" s="230"/>
      <c r="X55" s="230"/>
      <c r="Y55" s="325"/>
      <c r="AB55" s="321">
        <v>68</v>
      </c>
      <c r="AC55" s="321"/>
      <c r="AD55" s="321"/>
      <c r="AE55" s="331">
        <v>42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 t="s">
        <v>218</v>
      </c>
      <c r="E56" s="326"/>
      <c r="F56" s="326"/>
      <c r="G56" s="334" t="s">
        <v>218</v>
      </c>
      <c r="H56" s="183"/>
      <c r="I56" s="320"/>
      <c r="J56" s="319">
        <v>117.8</v>
      </c>
      <c r="K56" s="319"/>
      <c r="L56" s="319"/>
      <c r="M56" s="324">
        <v>10</v>
      </c>
      <c r="P56" s="321">
        <v>69.489999999999995</v>
      </c>
      <c r="Q56" s="321"/>
      <c r="R56" s="321"/>
      <c r="S56" s="331">
        <v>82</v>
      </c>
      <c r="T56" s="183"/>
      <c r="U56" s="320"/>
      <c r="V56" s="319">
        <v>72.489999999999995</v>
      </c>
      <c r="W56" s="319"/>
      <c r="X56" s="319"/>
      <c r="Y56" s="324">
        <v>839</v>
      </c>
      <c r="AB56" s="321">
        <v>81</v>
      </c>
      <c r="AC56" s="321"/>
      <c r="AD56" s="321"/>
      <c r="AE56" s="331">
        <v>13</v>
      </c>
      <c r="AF56" s="183"/>
      <c r="AG56" s="320"/>
      <c r="AH56" s="319">
        <v>69.31</v>
      </c>
      <c r="AI56" s="319"/>
      <c r="AJ56" s="319"/>
      <c r="AK56" s="324">
        <v>118</v>
      </c>
    </row>
    <row r="57" spans="2:37">
      <c r="B57" s="4">
        <f t="shared" si="1"/>
        <v>41614</v>
      </c>
      <c r="C57" s="4"/>
      <c r="D57" s="330">
        <v>118</v>
      </c>
      <c r="E57" s="184"/>
      <c r="F57" s="184"/>
      <c r="G57" s="331">
        <v>4</v>
      </c>
      <c r="H57" s="183"/>
      <c r="I57" s="320"/>
      <c r="J57" s="320"/>
      <c r="K57" s="320"/>
      <c r="L57" s="320"/>
      <c r="M57" s="328"/>
      <c r="P57" s="330">
        <v>66.239999999999995</v>
      </c>
      <c r="Q57" s="184"/>
      <c r="R57" s="184"/>
      <c r="S57" s="331">
        <v>356</v>
      </c>
      <c r="T57" s="183"/>
      <c r="U57" s="320"/>
      <c r="V57" s="320"/>
      <c r="W57" s="320"/>
      <c r="X57" s="320"/>
      <c r="Y57" s="1"/>
      <c r="AB57" s="330">
        <v>68</v>
      </c>
      <c r="AC57" s="184"/>
      <c r="AD57" s="184"/>
      <c r="AE57" s="331">
        <v>44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321" t="s">
        <v>218</v>
      </c>
      <c r="E58" s="326"/>
      <c r="F58" s="326"/>
      <c r="G58" s="334" t="s">
        <v>218</v>
      </c>
      <c r="H58" s="183"/>
      <c r="I58" s="320"/>
      <c r="J58" s="320"/>
      <c r="K58" s="320"/>
      <c r="L58" s="320"/>
      <c r="M58" s="328"/>
      <c r="P58" s="330">
        <v>66.33</v>
      </c>
      <c r="Q58" s="184"/>
      <c r="R58" s="184"/>
      <c r="S58" s="331">
        <v>134</v>
      </c>
      <c r="T58" s="183"/>
      <c r="U58" s="320"/>
      <c r="V58" s="320"/>
      <c r="W58" s="320"/>
      <c r="X58" s="320"/>
      <c r="Y58" s="1"/>
      <c r="AB58" s="330">
        <v>67</v>
      </c>
      <c r="AC58" s="184"/>
      <c r="AD58" s="184"/>
      <c r="AE58" s="331">
        <v>4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118</v>
      </c>
      <c r="E59" s="184"/>
      <c r="F59" s="184"/>
      <c r="G59" s="331">
        <v>3</v>
      </c>
      <c r="H59" s="183"/>
      <c r="I59" s="320"/>
      <c r="J59" s="320"/>
      <c r="K59" s="320"/>
      <c r="L59" s="320"/>
      <c r="M59" s="328"/>
      <c r="P59" s="330">
        <v>65.989999999999995</v>
      </c>
      <c r="Q59" s="184"/>
      <c r="R59" s="184"/>
      <c r="S59" s="331">
        <v>308</v>
      </c>
      <c r="T59" s="183"/>
      <c r="U59" s="320"/>
      <c r="V59" s="320"/>
      <c r="W59" s="320"/>
      <c r="X59" s="320"/>
      <c r="Y59" s="1"/>
      <c r="AB59" s="321" t="s">
        <v>218</v>
      </c>
      <c r="AC59" s="326"/>
      <c r="AD59" s="326"/>
      <c r="AE59" s="334" t="s">
        <v>218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330">
        <v>118</v>
      </c>
      <c r="E60" s="184"/>
      <c r="F60" s="184"/>
      <c r="G60" s="331">
        <v>2</v>
      </c>
      <c r="H60" s="183"/>
      <c r="I60" s="320"/>
      <c r="J60" s="319">
        <v>118</v>
      </c>
      <c r="K60" s="319"/>
      <c r="L60" s="319"/>
      <c r="M60" s="324">
        <v>9</v>
      </c>
      <c r="P60" s="330">
        <v>68.930000000000007</v>
      </c>
      <c r="Q60" s="184"/>
      <c r="R60" s="184"/>
      <c r="S60" s="331">
        <v>54</v>
      </c>
      <c r="T60" s="183"/>
      <c r="U60" s="320"/>
      <c r="V60" s="319">
        <v>66.39</v>
      </c>
      <c r="W60" s="319"/>
      <c r="X60" s="319"/>
      <c r="Y60" s="324">
        <v>869</v>
      </c>
      <c r="AB60" s="330">
        <v>67.55</v>
      </c>
      <c r="AC60" s="184"/>
      <c r="AD60" s="184"/>
      <c r="AE60" s="331">
        <v>20</v>
      </c>
      <c r="AF60" s="183"/>
      <c r="AG60" s="320"/>
      <c r="AH60" s="319">
        <v>67.81</v>
      </c>
      <c r="AI60" s="319"/>
      <c r="AJ60" s="319"/>
      <c r="AK60" s="324">
        <v>68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1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115.5635722543353</v>
      </c>
      <c r="E62" s="320"/>
      <c r="F62" s="320"/>
      <c r="G62" s="1">
        <f>SUM(G9:G60)</f>
        <v>865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47.277183042789218</v>
      </c>
      <c r="Q62" s="320"/>
      <c r="R62" s="320"/>
      <c r="S62" s="1">
        <f>SUM(S9:S60)</f>
        <v>15144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39.729340659340664</v>
      </c>
      <c r="AC62" s="320"/>
      <c r="AD62" s="320"/>
      <c r="AE62" s="1">
        <f>SUM(AE9:AE60)</f>
        <v>1638</v>
      </c>
      <c r="AF62" s="183"/>
      <c r="AG62" s="320"/>
      <c r="AH62" s="320"/>
      <c r="AI62" s="320"/>
      <c r="AJ62" s="179"/>
      <c r="AK62" s="333"/>
    </row>
    <row r="63" spans="2:37" ht="12.75" customHeight="1">
      <c r="B63" s="176">
        <v>2012</v>
      </c>
      <c r="C63" s="5"/>
      <c r="D63" s="462">
        <v>121.27812646370022</v>
      </c>
      <c r="E63" s="320"/>
      <c r="F63" s="320"/>
      <c r="G63" s="1">
        <v>854</v>
      </c>
      <c r="H63" s="183"/>
      <c r="I63" s="320"/>
      <c r="J63" s="320"/>
      <c r="K63" s="320"/>
      <c r="L63" s="320"/>
      <c r="M63" s="328"/>
      <c r="N63" s="6"/>
      <c r="O63" s="6"/>
      <c r="P63" s="320">
        <v>44.743035900783291</v>
      </c>
      <c r="Q63" s="320"/>
      <c r="R63" s="320"/>
      <c r="S63" s="1">
        <v>15320</v>
      </c>
      <c r="T63" s="183"/>
      <c r="U63" s="320"/>
      <c r="V63" s="320"/>
      <c r="W63" s="320"/>
      <c r="X63" s="320"/>
      <c r="Y63" s="1"/>
      <c r="Z63" s="6"/>
      <c r="AA63" s="6"/>
      <c r="AB63" s="320">
        <v>38.806715462031107</v>
      </c>
      <c r="AC63" s="320"/>
      <c r="AD63" s="320"/>
      <c r="AE63" s="328">
        <v>1093</v>
      </c>
      <c r="AF63" s="183"/>
      <c r="AG63" s="320"/>
      <c r="AH63" s="320"/>
      <c r="AI63" s="320"/>
      <c r="AJ63" s="179"/>
      <c r="AK63" s="333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2.75" customHeight="1">
      <c r="B65" s="6" t="s">
        <v>446</v>
      </c>
      <c r="J65" s="183"/>
      <c r="K65" s="183"/>
      <c r="M65" s="183"/>
      <c r="N65" s="183"/>
      <c r="O65" s="183"/>
      <c r="V65" s="183"/>
      <c r="W65" s="183"/>
      <c r="Y65" s="1"/>
      <c r="Z65" s="183"/>
      <c r="AA65" s="183"/>
      <c r="AH65" s="183"/>
      <c r="AI65" s="183"/>
      <c r="AK65" s="183"/>
      <c r="AL65" s="183"/>
    </row>
    <row r="66" spans="2:38" ht="12.7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"/>
      <c r="Z66" s="183"/>
      <c r="AA66" s="183"/>
      <c r="AH66" s="183"/>
      <c r="AI66" s="183"/>
      <c r="AK66" s="183"/>
      <c r="AL66" s="183"/>
    </row>
    <row r="67" spans="2:38" ht="12.75" customHeight="1">
      <c r="B67" s="8" t="s">
        <v>72</v>
      </c>
      <c r="J67" s="183"/>
      <c r="K67" s="183"/>
      <c r="M67" s="183"/>
      <c r="N67" s="183"/>
      <c r="O67" s="183"/>
      <c r="V67" s="183"/>
      <c r="W67" s="183"/>
      <c r="Y67" s="1"/>
      <c r="Z67" s="183"/>
      <c r="AA67" s="183"/>
      <c r="AH67" s="183"/>
      <c r="AI67" s="183"/>
      <c r="AK67" s="183"/>
      <c r="AL67" s="183"/>
    </row>
    <row r="68" spans="2:38" ht="12.75" customHeight="1">
      <c r="J68" s="183"/>
      <c r="K68" s="183"/>
      <c r="M68" s="183"/>
      <c r="N68" s="183"/>
      <c r="O68" s="183"/>
      <c r="V68" s="183"/>
      <c r="W68" s="183"/>
      <c r="Y68" s="1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78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AL71"/>
  <sheetViews>
    <sheetView zoomScaleNormal="100" workbookViewId="0">
      <selection activeCell="I23" sqref="I23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2" customWidth="1"/>
    <col min="11" max="11" width="1.5" style="2" customWidth="1"/>
    <col min="12" max="12" width="0.75" style="2" customWidth="1"/>
    <col min="13" max="13" width="5.625" style="2" customWidth="1"/>
    <col min="14" max="14" width="0.5" style="2" customWidth="1"/>
    <col min="15" max="15" width="1.25" style="2" customWidth="1"/>
    <col min="16" max="16" width="5.375" style="2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2" customWidth="1"/>
    <col min="23" max="23" width="1.5" style="2" customWidth="1"/>
    <col min="24" max="24" width="0.75" style="2" customWidth="1"/>
    <col min="25" max="25" width="5.625" style="182" customWidth="1"/>
    <col min="26" max="26" width="0.5" style="2" customWidth="1"/>
    <col min="27" max="27" width="1.25" style="2" customWidth="1"/>
    <col min="28" max="28" width="5.375" style="2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2" customWidth="1"/>
    <col min="38" max="38" width="0.5" style="2" customWidth="1"/>
    <col min="39" max="16384" width="9" style="2"/>
  </cols>
  <sheetData>
    <row r="2" spans="2:38">
      <c r="D2" s="2" t="s">
        <v>472</v>
      </c>
    </row>
    <row r="3" spans="2:38">
      <c r="D3" s="2" t="s">
        <v>453</v>
      </c>
    </row>
    <row r="4" spans="2:38">
      <c r="D4" s="2" t="s">
        <v>454</v>
      </c>
    </row>
    <row r="5" spans="2:38" ht="5.25" customHeight="1">
      <c r="M5" s="19"/>
      <c r="N5" s="19"/>
      <c r="O5" s="19"/>
      <c r="Y5" s="465"/>
      <c r="Z5" s="19"/>
      <c r="AA5" s="19"/>
      <c r="AK5" s="19"/>
      <c r="AL5" s="19"/>
    </row>
    <row r="6" spans="2:38" ht="12.75" customHeight="1">
      <c r="D6" s="161" t="s">
        <v>473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474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475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3"/>
      <c r="K8" s="3"/>
      <c r="L8" s="3"/>
      <c r="Q8" s="3"/>
      <c r="R8" s="3"/>
      <c r="S8" s="3"/>
      <c r="T8" s="3"/>
      <c r="U8" s="3"/>
      <c r="V8" s="3"/>
      <c r="W8" s="3"/>
      <c r="X8" s="3"/>
      <c r="AC8" s="3"/>
      <c r="AD8" s="3"/>
      <c r="AE8" s="3"/>
      <c r="AF8" s="3"/>
      <c r="AG8" s="3"/>
      <c r="AH8" s="452"/>
      <c r="AI8" s="3"/>
      <c r="AJ8" s="3"/>
    </row>
    <row r="9" spans="2:38">
      <c r="B9" s="4">
        <v>41278</v>
      </c>
      <c r="C9" s="4"/>
      <c r="D9" s="226" t="s">
        <v>218</v>
      </c>
      <c r="E9" s="183"/>
      <c r="F9" s="183"/>
      <c r="G9" s="459" t="s">
        <v>218</v>
      </c>
      <c r="H9" s="183"/>
      <c r="I9" s="320"/>
      <c r="J9" s="323"/>
      <c r="K9" s="3"/>
      <c r="L9" s="320"/>
      <c r="M9" s="328"/>
      <c r="P9" s="319">
        <v>202.77</v>
      </c>
      <c r="Q9" s="184"/>
      <c r="R9" s="184"/>
      <c r="S9" s="324">
        <v>44</v>
      </c>
      <c r="T9" s="183"/>
      <c r="U9" s="320"/>
      <c r="V9" s="323"/>
      <c r="W9" s="3"/>
      <c r="X9" s="320"/>
      <c r="Y9" s="1"/>
      <c r="AB9" s="319">
        <v>138.6</v>
      </c>
      <c r="AC9" s="184"/>
      <c r="AD9" s="184"/>
      <c r="AE9" s="324">
        <v>130</v>
      </c>
      <c r="AF9" s="183"/>
      <c r="AG9" s="320"/>
      <c r="AH9" s="355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165</v>
      </c>
      <c r="E10" s="184"/>
      <c r="F10" s="184"/>
      <c r="G10" s="324">
        <v>200</v>
      </c>
      <c r="H10" s="183"/>
      <c r="I10" s="320"/>
      <c r="J10" s="323"/>
      <c r="K10" s="3"/>
      <c r="L10" s="320"/>
      <c r="M10" s="328"/>
      <c r="P10" s="319">
        <v>200.42</v>
      </c>
      <c r="Q10" s="184"/>
      <c r="R10" s="184"/>
      <c r="S10" s="324">
        <v>33</v>
      </c>
      <c r="T10" s="183"/>
      <c r="U10" s="320"/>
      <c r="V10" s="323"/>
      <c r="W10" s="3"/>
      <c r="X10" s="320"/>
      <c r="Y10" s="1"/>
      <c r="AB10" s="319">
        <v>138.19999999999999</v>
      </c>
      <c r="AC10" s="184"/>
      <c r="AD10" s="184"/>
      <c r="AE10" s="324">
        <v>100</v>
      </c>
      <c r="AF10" s="183"/>
      <c r="AG10" s="320"/>
      <c r="AH10" s="355"/>
      <c r="AI10" s="3"/>
      <c r="AJ10" s="320"/>
      <c r="AK10" s="328"/>
    </row>
    <row r="11" spans="2:38">
      <c r="B11" s="4">
        <f t="shared" si="0"/>
        <v>41292</v>
      </c>
      <c r="C11" s="4"/>
      <c r="D11" s="319">
        <v>170</v>
      </c>
      <c r="E11" s="184"/>
      <c r="F11" s="184"/>
      <c r="G11" s="324">
        <v>200</v>
      </c>
      <c r="H11" s="183"/>
      <c r="I11" s="320"/>
      <c r="J11" s="323"/>
      <c r="K11" s="3"/>
      <c r="L11" s="320"/>
      <c r="M11" s="328"/>
      <c r="P11" s="319">
        <v>197.2</v>
      </c>
      <c r="Q11" s="184"/>
      <c r="R11" s="184"/>
      <c r="S11" s="324">
        <v>100</v>
      </c>
      <c r="T11" s="183"/>
      <c r="U11" s="320"/>
      <c r="V11" s="323"/>
      <c r="W11" s="3"/>
      <c r="X11" s="320"/>
      <c r="Y11" s="1"/>
      <c r="AB11" s="319">
        <v>136.43</v>
      </c>
      <c r="AC11" s="184"/>
      <c r="AD11" s="184"/>
      <c r="AE11" s="324">
        <v>314</v>
      </c>
      <c r="AF11" s="183"/>
      <c r="AG11" s="320"/>
      <c r="AH11" s="355"/>
      <c r="AI11" s="3"/>
      <c r="AJ11" s="320"/>
      <c r="AK11" s="328"/>
    </row>
    <row r="12" spans="2:38">
      <c r="B12" s="4">
        <f t="shared" si="0"/>
        <v>41299</v>
      </c>
      <c r="C12" s="4"/>
      <c r="D12" s="226" t="s">
        <v>218</v>
      </c>
      <c r="E12" s="183"/>
      <c r="F12" s="183"/>
      <c r="G12" s="459" t="s">
        <v>218</v>
      </c>
      <c r="H12" s="183"/>
      <c r="I12" s="320"/>
      <c r="J12" s="319">
        <v>167.92</v>
      </c>
      <c r="K12" s="319"/>
      <c r="L12" s="319"/>
      <c r="M12" s="324">
        <v>500</v>
      </c>
      <c r="P12" s="319">
        <v>189</v>
      </c>
      <c r="Q12" s="184"/>
      <c r="R12" s="184"/>
      <c r="S12" s="324">
        <v>40</v>
      </c>
      <c r="T12" s="183"/>
      <c r="U12" s="320"/>
      <c r="V12" s="319">
        <v>195.93</v>
      </c>
      <c r="W12" s="319"/>
      <c r="X12" s="319"/>
      <c r="Y12" s="324">
        <v>242</v>
      </c>
      <c r="AB12" s="319">
        <v>138</v>
      </c>
      <c r="AC12" s="184"/>
      <c r="AD12" s="184"/>
      <c r="AE12" s="324">
        <v>60</v>
      </c>
      <c r="AF12" s="183"/>
      <c r="AG12" s="320"/>
      <c r="AH12" s="319">
        <v>137.33000000000001</v>
      </c>
      <c r="AI12" s="319"/>
      <c r="AJ12" s="319"/>
      <c r="AK12" s="324">
        <v>611</v>
      </c>
    </row>
    <row r="13" spans="2:38">
      <c r="B13" s="4">
        <f t="shared" si="0"/>
        <v>41306</v>
      </c>
      <c r="C13" s="4"/>
      <c r="D13" s="319">
        <v>169.6</v>
      </c>
      <c r="E13" s="184"/>
      <c r="F13" s="184"/>
      <c r="G13" s="324">
        <v>100</v>
      </c>
      <c r="H13" s="183"/>
      <c r="I13" s="320"/>
      <c r="J13" s="320"/>
      <c r="K13" s="320"/>
      <c r="L13" s="320"/>
      <c r="M13" s="1"/>
      <c r="P13" s="319">
        <v>184</v>
      </c>
      <c r="Q13" s="184"/>
      <c r="R13" s="184"/>
      <c r="S13" s="324">
        <v>25</v>
      </c>
      <c r="T13" s="183"/>
      <c r="U13" s="320"/>
      <c r="V13" s="320"/>
      <c r="W13" s="320"/>
      <c r="X13" s="320"/>
      <c r="Y13" s="1"/>
      <c r="AB13" s="319">
        <v>138.53</v>
      </c>
      <c r="AC13" s="184"/>
      <c r="AD13" s="184"/>
      <c r="AE13" s="324">
        <v>47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27" t="s">
        <v>218</v>
      </c>
      <c r="E14" s="184"/>
      <c r="F14" s="184"/>
      <c r="G14" s="327" t="s">
        <v>218</v>
      </c>
      <c r="H14" s="183"/>
      <c r="I14" s="320"/>
      <c r="J14" s="320"/>
      <c r="K14" s="320"/>
      <c r="L14" s="320"/>
      <c r="M14" s="328"/>
      <c r="P14" s="319">
        <v>177.58</v>
      </c>
      <c r="Q14" s="184"/>
      <c r="R14" s="184"/>
      <c r="S14" s="324">
        <v>24</v>
      </c>
      <c r="T14" s="183"/>
      <c r="U14" s="320"/>
      <c r="V14" s="320"/>
      <c r="W14" s="320"/>
      <c r="X14" s="320"/>
      <c r="Y14" s="1"/>
      <c r="AB14" s="319">
        <v>136</v>
      </c>
      <c r="AC14" s="184"/>
      <c r="AD14" s="184"/>
      <c r="AE14" s="324">
        <v>30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319">
        <v>158</v>
      </c>
      <c r="E15" s="184"/>
      <c r="F15" s="184"/>
      <c r="G15" s="324">
        <v>10</v>
      </c>
      <c r="H15" s="183"/>
      <c r="I15" s="320"/>
      <c r="J15" s="320"/>
      <c r="K15" s="320"/>
      <c r="L15" s="320"/>
      <c r="M15" s="328"/>
      <c r="P15" s="319">
        <v>171</v>
      </c>
      <c r="Q15" s="184"/>
      <c r="R15" s="184"/>
      <c r="S15" s="324">
        <v>24</v>
      </c>
      <c r="T15" s="183"/>
      <c r="U15" s="320"/>
      <c r="V15" s="320"/>
      <c r="W15" s="320"/>
      <c r="X15" s="320"/>
      <c r="Y15" s="1"/>
      <c r="AB15" s="319">
        <v>134.29</v>
      </c>
      <c r="AC15" s="184"/>
      <c r="AD15" s="184"/>
      <c r="AE15" s="324">
        <v>126</v>
      </c>
      <c r="AF15" s="183"/>
      <c r="AG15" s="320"/>
      <c r="AH15" s="320"/>
      <c r="AI15" s="320"/>
      <c r="AJ15" s="320"/>
      <c r="AK15" s="328"/>
    </row>
    <row r="16" spans="2:38">
      <c r="B16" s="4">
        <f t="shared" si="0"/>
        <v>41327</v>
      </c>
      <c r="C16" s="4"/>
      <c r="D16" s="319">
        <v>156</v>
      </c>
      <c r="E16" s="184"/>
      <c r="F16" s="184"/>
      <c r="G16" s="324">
        <v>10</v>
      </c>
      <c r="H16" s="183"/>
      <c r="I16" s="320"/>
      <c r="J16" s="319">
        <v>155</v>
      </c>
      <c r="K16" s="319"/>
      <c r="L16" s="319"/>
      <c r="M16" s="324">
        <v>64</v>
      </c>
      <c r="P16" s="319">
        <v>164.08</v>
      </c>
      <c r="Q16" s="184"/>
      <c r="R16" s="184"/>
      <c r="S16" s="324">
        <v>152</v>
      </c>
      <c r="T16" s="183"/>
      <c r="U16" s="320"/>
      <c r="V16" s="319">
        <v>165.3</v>
      </c>
      <c r="W16" s="319"/>
      <c r="X16" s="319"/>
      <c r="Y16" s="324">
        <v>275</v>
      </c>
      <c r="AB16" s="319">
        <v>125.46</v>
      </c>
      <c r="AC16" s="184"/>
      <c r="AD16" s="184"/>
      <c r="AE16" s="324">
        <v>170</v>
      </c>
      <c r="AF16" s="183"/>
      <c r="AG16" s="320"/>
      <c r="AH16" s="319">
        <v>127.81</v>
      </c>
      <c r="AI16" s="319"/>
      <c r="AJ16" s="319"/>
      <c r="AK16" s="324">
        <v>403</v>
      </c>
    </row>
    <row r="17" spans="2:37">
      <c r="B17" s="4">
        <f>B16+7</f>
        <v>41334</v>
      </c>
      <c r="C17" s="4"/>
      <c r="D17" s="319">
        <v>154.09</v>
      </c>
      <c r="E17" s="184"/>
      <c r="F17" s="184"/>
      <c r="G17" s="324">
        <v>44</v>
      </c>
      <c r="H17" s="183"/>
      <c r="I17" s="320"/>
      <c r="J17" s="320"/>
      <c r="K17" s="320"/>
      <c r="L17" s="320"/>
      <c r="M17" s="328"/>
      <c r="P17" s="319">
        <v>162</v>
      </c>
      <c r="Q17" s="184"/>
      <c r="R17" s="184"/>
      <c r="S17" s="324">
        <v>75</v>
      </c>
      <c r="T17" s="183"/>
      <c r="U17" s="320"/>
      <c r="V17" s="320"/>
      <c r="W17" s="320"/>
      <c r="X17" s="320"/>
      <c r="Y17" s="1"/>
      <c r="AB17" s="319">
        <v>118.38</v>
      </c>
      <c r="AC17" s="184"/>
      <c r="AD17" s="184"/>
      <c r="AE17" s="324">
        <v>104</v>
      </c>
      <c r="AF17" s="183"/>
      <c r="AG17" s="320"/>
      <c r="AH17" s="320"/>
      <c r="AI17" s="320"/>
      <c r="AJ17" s="320"/>
      <c r="AK17" s="328"/>
    </row>
    <row r="18" spans="2:37">
      <c r="B18" s="4">
        <f t="shared" ref="B18:B60" si="1">B17+7</f>
        <v>41341</v>
      </c>
      <c r="C18" s="4"/>
      <c r="D18" s="230">
        <v>150</v>
      </c>
      <c r="E18" s="326"/>
      <c r="F18" s="326"/>
      <c r="G18" s="325">
        <v>20</v>
      </c>
      <c r="H18" s="183"/>
      <c r="I18" s="320"/>
      <c r="J18" s="320"/>
      <c r="K18" s="320"/>
      <c r="L18" s="320"/>
      <c r="M18" s="328"/>
      <c r="P18" s="230" t="s">
        <v>218</v>
      </c>
      <c r="Q18" s="326"/>
      <c r="R18" s="326"/>
      <c r="S18" s="325" t="s">
        <v>218</v>
      </c>
      <c r="T18" s="183"/>
      <c r="U18" s="320"/>
      <c r="V18" s="320"/>
      <c r="W18" s="320"/>
      <c r="X18" s="320"/>
      <c r="Y18" s="1"/>
      <c r="AB18" s="230">
        <v>116.16</v>
      </c>
      <c r="AC18" s="326"/>
      <c r="AD18" s="326"/>
      <c r="AE18" s="325">
        <v>125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319">
        <v>142.88999999999999</v>
      </c>
      <c r="E19" s="184"/>
      <c r="F19" s="184"/>
      <c r="G19" s="324">
        <v>360</v>
      </c>
      <c r="H19" s="183"/>
      <c r="I19" s="320"/>
      <c r="J19" s="320"/>
      <c r="K19" s="320"/>
      <c r="L19" s="320"/>
      <c r="M19" s="328"/>
      <c r="P19" s="319">
        <v>156.91999999999999</v>
      </c>
      <c r="Q19" s="184"/>
      <c r="R19" s="184"/>
      <c r="S19" s="324">
        <v>208</v>
      </c>
      <c r="T19" s="183"/>
      <c r="U19" s="320"/>
      <c r="V19" s="320"/>
      <c r="W19" s="320"/>
      <c r="X19" s="320"/>
      <c r="Y19" s="1"/>
      <c r="AB19" s="319">
        <v>118.23</v>
      </c>
      <c r="AC19" s="184"/>
      <c r="AD19" s="184"/>
      <c r="AE19" s="324">
        <v>26</v>
      </c>
      <c r="AF19" s="183"/>
      <c r="AG19" s="320"/>
      <c r="AH19" s="320"/>
      <c r="AI19" s="320"/>
      <c r="AJ19" s="320"/>
      <c r="AK19" s="328"/>
    </row>
    <row r="20" spans="2:37">
      <c r="B20" s="4">
        <f t="shared" si="1"/>
        <v>41355</v>
      </c>
      <c r="C20" s="4"/>
      <c r="D20" s="226" t="s">
        <v>218</v>
      </c>
      <c r="E20" s="6"/>
      <c r="F20" s="6"/>
      <c r="G20" s="7" t="s">
        <v>218</v>
      </c>
      <c r="H20" s="183"/>
      <c r="I20" s="320"/>
      <c r="J20" s="320"/>
      <c r="K20" s="320"/>
      <c r="L20" s="320"/>
      <c r="M20" s="328"/>
      <c r="P20" s="319">
        <v>158</v>
      </c>
      <c r="Q20" s="184"/>
      <c r="R20" s="184"/>
      <c r="S20" s="324">
        <v>64</v>
      </c>
      <c r="T20" s="183"/>
      <c r="U20" s="320"/>
      <c r="V20" s="320"/>
      <c r="W20" s="320"/>
      <c r="X20" s="320"/>
      <c r="Y20" s="1"/>
      <c r="AB20" s="319">
        <v>117.85</v>
      </c>
      <c r="AC20" s="184"/>
      <c r="AD20" s="184"/>
      <c r="AE20" s="324">
        <v>46</v>
      </c>
      <c r="AF20" s="183"/>
      <c r="AG20" s="320"/>
      <c r="AH20" s="320"/>
      <c r="AI20" s="320"/>
      <c r="AJ20" s="320"/>
      <c r="AK20" s="328"/>
    </row>
    <row r="21" spans="2:37">
      <c r="B21" s="4">
        <f t="shared" si="1"/>
        <v>41362</v>
      </c>
      <c r="C21" s="4"/>
      <c r="D21" s="319">
        <v>154</v>
      </c>
      <c r="E21" s="184"/>
      <c r="F21" s="184"/>
      <c r="G21" s="324">
        <v>14</v>
      </c>
      <c r="H21" s="183"/>
      <c r="I21" s="320"/>
      <c r="J21" s="319">
        <v>143.65</v>
      </c>
      <c r="K21" s="319"/>
      <c r="L21" s="319"/>
      <c r="M21" s="324">
        <v>394</v>
      </c>
      <c r="P21" s="319">
        <v>158.16999999999999</v>
      </c>
      <c r="Q21" s="184"/>
      <c r="R21" s="184"/>
      <c r="S21" s="324">
        <v>120</v>
      </c>
      <c r="T21" s="183"/>
      <c r="U21" s="320"/>
      <c r="V21" s="319">
        <v>157.47999999999999</v>
      </c>
      <c r="W21" s="319"/>
      <c r="X21" s="319"/>
      <c r="Y21" s="324">
        <v>392</v>
      </c>
      <c r="AB21" s="319">
        <v>117.47</v>
      </c>
      <c r="AC21" s="184"/>
      <c r="AD21" s="184"/>
      <c r="AE21" s="324">
        <v>152</v>
      </c>
      <c r="AF21" s="183"/>
      <c r="AG21" s="320"/>
      <c r="AH21" s="319">
        <v>117.03</v>
      </c>
      <c r="AI21" s="319"/>
      <c r="AJ21" s="319"/>
      <c r="AK21" s="324">
        <v>376</v>
      </c>
    </row>
    <row r="22" spans="2:37">
      <c r="B22" s="4">
        <f t="shared" si="1"/>
        <v>41369</v>
      </c>
      <c r="C22" s="4"/>
      <c r="D22" s="319">
        <v>152</v>
      </c>
      <c r="E22" s="184"/>
      <c r="F22" s="184"/>
      <c r="G22" s="324">
        <v>40</v>
      </c>
      <c r="H22" s="183"/>
      <c r="I22" s="183"/>
      <c r="J22" s="183"/>
      <c r="K22" s="183"/>
      <c r="L22" s="183"/>
      <c r="M22" s="328"/>
      <c r="P22" s="319">
        <v>156.82</v>
      </c>
      <c r="Q22" s="184"/>
      <c r="R22" s="184"/>
      <c r="S22" s="324">
        <v>110</v>
      </c>
      <c r="T22" s="183"/>
      <c r="U22" s="183"/>
      <c r="V22" s="183"/>
      <c r="W22" s="183"/>
      <c r="X22" s="183"/>
      <c r="Y22" s="1"/>
      <c r="AB22" s="319">
        <v>116.5</v>
      </c>
      <c r="AC22" s="184"/>
      <c r="AD22" s="184"/>
      <c r="AE22" s="324">
        <v>160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319">
        <v>152.25</v>
      </c>
      <c r="E23" s="184"/>
      <c r="F23" s="184"/>
      <c r="G23" s="324">
        <v>8</v>
      </c>
      <c r="H23" s="183"/>
      <c r="I23" s="183"/>
      <c r="J23" s="183"/>
      <c r="K23" s="183"/>
      <c r="L23" s="183"/>
      <c r="M23" s="328"/>
      <c r="P23" s="319">
        <v>156.18</v>
      </c>
      <c r="Q23" s="184"/>
      <c r="R23" s="184"/>
      <c r="S23" s="324">
        <v>203</v>
      </c>
      <c r="T23" s="183"/>
      <c r="U23" s="183"/>
      <c r="V23" s="183"/>
      <c r="W23" s="183"/>
      <c r="X23" s="183"/>
      <c r="Y23" s="1"/>
      <c r="AB23" s="319">
        <v>117.82</v>
      </c>
      <c r="AC23" s="184"/>
      <c r="AD23" s="184"/>
      <c r="AE23" s="324">
        <v>204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150.47999999999999</v>
      </c>
      <c r="E24" s="184"/>
      <c r="F24" s="184"/>
      <c r="G24" s="324">
        <v>91</v>
      </c>
      <c r="H24" s="183"/>
      <c r="I24" s="320"/>
      <c r="J24" s="320"/>
      <c r="K24" s="320"/>
      <c r="L24" s="320"/>
      <c r="M24" s="328"/>
      <c r="P24" s="319">
        <v>156.03</v>
      </c>
      <c r="Q24" s="184"/>
      <c r="R24" s="184"/>
      <c r="S24" s="324">
        <v>68</v>
      </c>
      <c r="T24" s="183"/>
      <c r="U24" s="320"/>
      <c r="V24" s="320"/>
      <c r="W24" s="320"/>
      <c r="X24" s="320"/>
      <c r="Y24" s="1"/>
      <c r="AB24" s="319">
        <v>113.29</v>
      </c>
      <c r="AC24" s="184"/>
      <c r="AD24" s="184"/>
      <c r="AE24" s="324">
        <v>170</v>
      </c>
      <c r="AF24" s="183"/>
      <c r="AG24" s="320"/>
      <c r="AH24" s="320"/>
      <c r="AI24" s="320"/>
      <c r="AJ24" s="320"/>
      <c r="AK24" s="328"/>
    </row>
    <row r="25" spans="2:37">
      <c r="B25" s="4">
        <f t="shared" si="1"/>
        <v>41390</v>
      </c>
      <c r="C25" s="4"/>
      <c r="D25" s="319">
        <v>152</v>
      </c>
      <c r="E25" s="184"/>
      <c r="F25" s="184"/>
      <c r="G25" s="324">
        <v>9</v>
      </c>
      <c r="H25" s="183"/>
      <c r="I25" s="320"/>
      <c r="J25" s="319">
        <v>151.08000000000001</v>
      </c>
      <c r="K25" s="319"/>
      <c r="L25" s="319"/>
      <c r="M25" s="324">
        <v>148</v>
      </c>
      <c r="P25" s="319">
        <v>154.31</v>
      </c>
      <c r="Q25" s="184"/>
      <c r="R25" s="184"/>
      <c r="S25" s="324">
        <v>332</v>
      </c>
      <c r="T25" s="183"/>
      <c r="U25" s="320"/>
      <c r="V25" s="319">
        <v>155.34</v>
      </c>
      <c r="W25" s="319"/>
      <c r="X25" s="319"/>
      <c r="Y25" s="324">
        <v>833</v>
      </c>
      <c r="AB25" s="319">
        <v>112.57</v>
      </c>
      <c r="AC25" s="184"/>
      <c r="AD25" s="184"/>
      <c r="AE25" s="324">
        <v>349</v>
      </c>
      <c r="AF25" s="183"/>
      <c r="AG25" s="320"/>
      <c r="AH25" s="319">
        <v>114.71</v>
      </c>
      <c r="AI25" s="319"/>
      <c r="AJ25" s="319"/>
      <c r="AK25" s="324">
        <v>905</v>
      </c>
    </row>
    <row r="26" spans="2:37">
      <c r="B26" s="4">
        <f t="shared" si="1"/>
        <v>41397</v>
      </c>
      <c r="C26" s="4"/>
      <c r="D26" s="319">
        <v>152</v>
      </c>
      <c r="E26" s="184"/>
      <c r="F26" s="184"/>
      <c r="G26" s="324">
        <v>7</v>
      </c>
      <c r="H26" s="183"/>
      <c r="I26" s="320"/>
      <c r="J26" s="320"/>
      <c r="K26" s="320"/>
      <c r="L26" s="320"/>
      <c r="M26" s="328"/>
      <c r="P26" s="319">
        <v>155.27000000000001</v>
      </c>
      <c r="Q26" s="184"/>
      <c r="R26" s="184"/>
      <c r="S26" s="324">
        <v>220</v>
      </c>
      <c r="T26" s="183"/>
      <c r="U26" s="320"/>
      <c r="V26" s="320"/>
      <c r="W26" s="320"/>
      <c r="X26" s="320"/>
      <c r="Y26" s="1"/>
      <c r="AB26" s="319">
        <v>114.63</v>
      </c>
      <c r="AC26" s="184"/>
      <c r="AD26" s="184"/>
      <c r="AE26" s="324">
        <v>79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319">
        <v>151.74</v>
      </c>
      <c r="E27" s="184"/>
      <c r="F27" s="184"/>
      <c r="G27" s="324">
        <v>152</v>
      </c>
      <c r="H27" s="183"/>
      <c r="I27" s="320"/>
      <c r="J27" s="320"/>
      <c r="K27" s="320"/>
      <c r="L27" s="320"/>
      <c r="M27" s="328"/>
      <c r="P27" s="319">
        <v>155</v>
      </c>
      <c r="Q27" s="184"/>
      <c r="R27" s="184"/>
      <c r="S27" s="324">
        <v>224</v>
      </c>
      <c r="T27" s="183"/>
      <c r="U27" s="320"/>
      <c r="V27" s="320"/>
      <c r="W27" s="320"/>
      <c r="X27" s="320"/>
      <c r="Y27" s="1"/>
      <c r="AB27" s="319">
        <v>112.14</v>
      </c>
      <c r="AC27" s="184"/>
      <c r="AD27" s="184"/>
      <c r="AE27" s="324">
        <v>42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"/>
      <c r="D28" s="319">
        <v>152</v>
      </c>
      <c r="E28" s="184"/>
      <c r="F28" s="184"/>
      <c r="G28" s="324">
        <v>40</v>
      </c>
      <c r="H28" s="183"/>
      <c r="I28" s="320"/>
      <c r="J28" s="320"/>
      <c r="K28" s="320"/>
      <c r="L28" s="320"/>
      <c r="M28" s="328"/>
      <c r="P28" s="319">
        <v>154.49</v>
      </c>
      <c r="Q28" s="184"/>
      <c r="R28" s="184"/>
      <c r="S28" s="324">
        <v>246</v>
      </c>
      <c r="T28" s="183"/>
      <c r="U28" s="320"/>
      <c r="V28" s="320"/>
      <c r="W28" s="320"/>
      <c r="X28" s="320"/>
      <c r="Y28" s="1"/>
      <c r="AB28" s="319">
        <v>108.06</v>
      </c>
      <c r="AC28" s="184"/>
      <c r="AD28" s="184"/>
      <c r="AE28" s="324">
        <v>128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226" t="s">
        <v>218</v>
      </c>
      <c r="E29" s="6"/>
      <c r="F29" s="6"/>
      <c r="G29" s="7" t="s">
        <v>218</v>
      </c>
      <c r="H29" s="183"/>
      <c r="I29" s="320"/>
      <c r="J29" s="319"/>
      <c r="K29" s="319"/>
      <c r="L29" s="319"/>
      <c r="M29" s="324"/>
      <c r="P29" s="319">
        <v>155</v>
      </c>
      <c r="Q29" s="184"/>
      <c r="R29" s="184"/>
      <c r="S29" s="324">
        <v>240</v>
      </c>
      <c r="T29" s="183"/>
      <c r="U29" s="320"/>
      <c r="V29" s="319"/>
      <c r="W29" s="319"/>
      <c r="X29" s="319"/>
      <c r="Y29" s="324"/>
      <c r="AB29" s="319">
        <v>107.71</v>
      </c>
      <c r="AC29" s="184"/>
      <c r="AD29" s="184"/>
      <c r="AE29" s="324">
        <v>48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319">
        <v>152</v>
      </c>
      <c r="E30" s="184"/>
      <c r="F30" s="184"/>
      <c r="G30" s="324">
        <v>24</v>
      </c>
      <c r="H30" s="183"/>
      <c r="I30" s="320"/>
      <c r="J30" s="319">
        <v>151.82</v>
      </c>
      <c r="K30" s="319"/>
      <c r="L30" s="319"/>
      <c r="M30" s="324">
        <v>223</v>
      </c>
      <c r="P30" s="226" t="s">
        <v>218</v>
      </c>
      <c r="Q30" s="6"/>
      <c r="R30" s="6"/>
      <c r="S30" s="7" t="s">
        <v>218</v>
      </c>
      <c r="T30" s="183"/>
      <c r="U30" s="320"/>
      <c r="V30" s="319">
        <v>154.91999999999999</v>
      </c>
      <c r="W30" s="319"/>
      <c r="X30" s="319"/>
      <c r="Y30" s="324">
        <v>810</v>
      </c>
      <c r="AB30" s="319">
        <v>109</v>
      </c>
      <c r="AC30" s="184"/>
      <c r="AD30" s="184"/>
      <c r="AE30" s="324">
        <v>36</v>
      </c>
      <c r="AF30" s="183"/>
      <c r="AG30" s="320"/>
      <c r="AH30" s="319">
        <v>109.66</v>
      </c>
      <c r="AI30" s="319"/>
      <c r="AJ30" s="319"/>
      <c r="AK30" s="324">
        <v>311</v>
      </c>
    </row>
    <row r="31" spans="2:37">
      <c r="B31" s="4">
        <f t="shared" si="1"/>
        <v>41432</v>
      </c>
      <c r="C31" s="4"/>
      <c r="D31" s="319">
        <v>152</v>
      </c>
      <c r="E31" s="184"/>
      <c r="F31" s="184"/>
      <c r="G31" s="324">
        <v>10</v>
      </c>
      <c r="H31" s="183"/>
      <c r="I31" s="320"/>
      <c r="J31" s="320"/>
      <c r="K31" s="320"/>
      <c r="L31" s="320"/>
      <c r="M31" s="328"/>
      <c r="P31" s="319">
        <v>154.47</v>
      </c>
      <c r="Q31" s="184"/>
      <c r="R31" s="184"/>
      <c r="S31" s="324">
        <v>578</v>
      </c>
      <c r="T31" s="183"/>
      <c r="U31" s="320"/>
      <c r="V31" s="320"/>
      <c r="W31" s="320"/>
      <c r="X31" s="320"/>
      <c r="Y31" s="1"/>
      <c r="AB31" s="319">
        <v>108</v>
      </c>
      <c r="AC31" s="184"/>
      <c r="AD31" s="184"/>
      <c r="AE31" s="324">
        <v>24</v>
      </c>
      <c r="AF31" s="183"/>
      <c r="AG31" s="320"/>
      <c r="AH31" s="320"/>
      <c r="AI31" s="320"/>
      <c r="AJ31" s="320"/>
      <c r="AK31" s="328"/>
    </row>
    <row r="32" spans="2:37">
      <c r="B32" s="4">
        <f t="shared" si="1"/>
        <v>41439</v>
      </c>
      <c r="C32" s="4"/>
      <c r="D32" s="319">
        <v>158.4</v>
      </c>
      <c r="E32" s="184"/>
      <c r="F32" s="184"/>
      <c r="G32" s="324">
        <v>50</v>
      </c>
      <c r="H32" s="183"/>
      <c r="I32" s="320"/>
      <c r="J32" s="320"/>
      <c r="K32" s="320"/>
      <c r="L32" s="320"/>
      <c r="M32" s="328"/>
      <c r="P32" s="319">
        <v>158</v>
      </c>
      <c r="Q32" s="184"/>
      <c r="R32" s="184"/>
      <c r="S32" s="324">
        <v>20</v>
      </c>
      <c r="T32" s="183"/>
      <c r="U32" s="320"/>
      <c r="V32" s="320"/>
      <c r="W32" s="320"/>
      <c r="X32" s="320"/>
      <c r="Y32" s="1"/>
      <c r="AB32" s="319">
        <v>106.89</v>
      </c>
      <c r="AC32" s="184"/>
      <c r="AD32" s="184"/>
      <c r="AE32" s="324">
        <v>90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319">
        <v>151.66999999999999</v>
      </c>
      <c r="E33" s="184"/>
      <c r="F33" s="184"/>
      <c r="G33" s="324">
        <v>60</v>
      </c>
      <c r="H33" s="183"/>
      <c r="I33" s="320"/>
      <c r="J33" s="320"/>
      <c r="K33" s="320"/>
      <c r="L33" s="320"/>
      <c r="M33" s="328"/>
      <c r="P33" s="319">
        <v>160.18</v>
      </c>
      <c r="Q33" s="184"/>
      <c r="R33" s="184"/>
      <c r="S33" s="324">
        <v>1240</v>
      </c>
      <c r="T33" s="183"/>
      <c r="U33" s="320"/>
      <c r="V33" s="320"/>
      <c r="W33" s="320"/>
      <c r="X33" s="320"/>
      <c r="Y33" s="1"/>
      <c r="AB33" s="319">
        <v>107.81</v>
      </c>
      <c r="AC33" s="184"/>
      <c r="AD33" s="184"/>
      <c r="AE33" s="324">
        <v>186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319">
        <v>156.33000000000001</v>
      </c>
      <c r="E34" s="184"/>
      <c r="F34" s="184"/>
      <c r="G34" s="324">
        <v>120</v>
      </c>
      <c r="H34" s="183"/>
      <c r="I34" s="320"/>
      <c r="J34" s="319">
        <v>155.41999999999999</v>
      </c>
      <c r="K34" s="319"/>
      <c r="L34" s="319"/>
      <c r="M34" s="324">
        <v>240</v>
      </c>
      <c r="P34" s="319">
        <v>164.46</v>
      </c>
      <c r="Q34" s="184"/>
      <c r="R34" s="184"/>
      <c r="S34" s="324">
        <v>284</v>
      </c>
      <c r="T34" s="183"/>
      <c r="U34" s="320"/>
      <c r="V34" s="319">
        <v>159.18</v>
      </c>
      <c r="W34" s="319"/>
      <c r="X34" s="319"/>
      <c r="Y34" s="324">
        <v>2122</v>
      </c>
      <c r="AB34" s="319">
        <v>106.61</v>
      </c>
      <c r="AC34" s="184"/>
      <c r="AD34" s="184"/>
      <c r="AE34" s="324">
        <v>196</v>
      </c>
      <c r="AF34" s="183"/>
      <c r="AG34" s="320"/>
      <c r="AH34" s="319">
        <v>107.18</v>
      </c>
      <c r="AI34" s="319"/>
      <c r="AJ34" s="319"/>
      <c r="AK34" s="324">
        <v>496</v>
      </c>
    </row>
    <row r="35" spans="2:37">
      <c r="B35" s="4">
        <f t="shared" si="1"/>
        <v>41460</v>
      </c>
      <c r="C35" s="4"/>
      <c r="D35" s="330">
        <v>154.16999999999999</v>
      </c>
      <c r="E35" s="332"/>
      <c r="F35" s="184"/>
      <c r="G35" s="332">
        <v>12</v>
      </c>
      <c r="H35" s="183"/>
      <c r="I35" s="320"/>
      <c r="J35" s="320"/>
      <c r="K35" s="320"/>
      <c r="L35" s="320"/>
      <c r="M35" s="328"/>
      <c r="P35" s="330">
        <v>163.63</v>
      </c>
      <c r="Q35" s="332"/>
      <c r="R35" s="184"/>
      <c r="S35" s="332">
        <v>160</v>
      </c>
      <c r="T35" s="183"/>
      <c r="U35" s="320"/>
      <c r="V35" s="320"/>
      <c r="W35" s="320"/>
      <c r="X35" s="320"/>
      <c r="Y35" s="1"/>
      <c r="AB35" s="330">
        <v>106.72</v>
      </c>
      <c r="AC35" s="332"/>
      <c r="AD35" s="184"/>
      <c r="AE35" s="332">
        <v>92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330">
        <v>151.56</v>
      </c>
      <c r="E36" s="332"/>
      <c r="F36" s="184"/>
      <c r="G36" s="332">
        <v>27</v>
      </c>
      <c r="H36" s="183"/>
      <c r="I36" s="320"/>
      <c r="J36" s="320"/>
      <c r="K36" s="320"/>
      <c r="L36" s="320"/>
      <c r="M36" s="328"/>
      <c r="P36" s="330">
        <v>163.5</v>
      </c>
      <c r="Q36" s="332"/>
      <c r="R36" s="184"/>
      <c r="S36" s="332">
        <v>200</v>
      </c>
      <c r="T36" s="183"/>
      <c r="U36" s="320"/>
      <c r="V36" s="320"/>
      <c r="W36" s="320"/>
      <c r="X36" s="320"/>
      <c r="Y36" s="1"/>
      <c r="AB36" s="330">
        <v>108.25</v>
      </c>
      <c r="AC36" s="332"/>
      <c r="AD36" s="184"/>
      <c r="AE36" s="332">
        <v>282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226" t="s">
        <v>218</v>
      </c>
      <c r="E37" s="6"/>
      <c r="F37" s="6"/>
      <c r="G37" s="7" t="s">
        <v>218</v>
      </c>
      <c r="H37" s="183"/>
      <c r="I37" s="183"/>
      <c r="J37" s="320"/>
      <c r="K37" s="320"/>
      <c r="L37" s="320"/>
      <c r="M37" s="328"/>
      <c r="P37" s="330">
        <v>162.97999999999999</v>
      </c>
      <c r="Q37" s="332"/>
      <c r="R37" s="184"/>
      <c r="S37" s="332">
        <v>196</v>
      </c>
      <c r="T37" s="183"/>
      <c r="U37" s="320"/>
      <c r="V37" s="320"/>
      <c r="W37" s="320"/>
      <c r="X37" s="320"/>
      <c r="Y37" s="1"/>
      <c r="AB37" s="330">
        <v>107.26</v>
      </c>
      <c r="AC37" s="332"/>
      <c r="AD37" s="184"/>
      <c r="AE37" s="332">
        <v>142</v>
      </c>
      <c r="AF37" s="183"/>
      <c r="AG37" s="320"/>
      <c r="AH37" s="320"/>
      <c r="AI37" s="320"/>
      <c r="AJ37" s="320"/>
      <c r="AK37" s="328"/>
    </row>
    <row r="38" spans="2:37">
      <c r="B38" s="4">
        <f t="shared" si="1"/>
        <v>41481</v>
      </c>
      <c r="C38" s="4"/>
      <c r="D38" s="319">
        <v>160</v>
      </c>
      <c r="E38" s="184"/>
      <c r="F38" s="184"/>
      <c r="G38" s="324">
        <v>7</v>
      </c>
      <c r="H38" s="183"/>
      <c r="I38" s="320"/>
      <c r="J38" s="319">
        <v>154.88999999999999</v>
      </c>
      <c r="K38" s="319"/>
      <c r="L38" s="319"/>
      <c r="M38" s="324">
        <v>52</v>
      </c>
      <c r="P38" s="319">
        <v>166.32</v>
      </c>
      <c r="Q38" s="184"/>
      <c r="R38" s="184"/>
      <c r="S38" s="324">
        <v>380</v>
      </c>
      <c r="T38" s="183"/>
      <c r="U38" s="320"/>
      <c r="V38" s="319">
        <v>164.56</v>
      </c>
      <c r="W38" s="319"/>
      <c r="X38" s="319"/>
      <c r="Y38" s="324">
        <v>936</v>
      </c>
      <c r="AB38" s="319">
        <v>107.15</v>
      </c>
      <c r="AC38" s="184"/>
      <c r="AD38" s="184"/>
      <c r="AE38" s="324">
        <v>47</v>
      </c>
      <c r="AF38" s="183"/>
      <c r="AG38" s="320"/>
      <c r="AH38" s="319">
        <v>107.73</v>
      </c>
      <c r="AI38" s="319"/>
      <c r="AJ38" s="319"/>
      <c r="AK38" s="324">
        <v>596</v>
      </c>
    </row>
    <row r="39" spans="2:37">
      <c r="B39" s="4">
        <f t="shared" si="1"/>
        <v>41488</v>
      </c>
      <c r="C39" s="4"/>
      <c r="D39" s="330">
        <v>165.33</v>
      </c>
      <c r="E39" s="184"/>
      <c r="F39" s="184"/>
      <c r="G39" s="331">
        <v>6</v>
      </c>
      <c r="H39" s="183"/>
      <c r="I39" s="320"/>
      <c r="J39" s="320"/>
      <c r="K39" s="320"/>
      <c r="L39" s="320"/>
      <c r="M39" s="328"/>
      <c r="P39" s="330">
        <v>184</v>
      </c>
      <c r="Q39" s="184"/>
      <c r="R39" s="184"/>
      <c r="S39" s="331">
        <v>320</v>
      </c>
      <c r="T39" s="183"/>
      <c r="U39" s="320"/>
      <c r="V39" s="320"/>
      <c r="W39" s="320"/>
      <c r="X39" s="320"/>
      <c r="Y39" s="1"/>
      <c r="AB39" s="330">
        <v>109.23</v>
      </c>
      <c r="AC39" s="184"/>
      <c r="AD39" s="184"/>
      <c r="AE39" s="331">
        <v>156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330">
        <v>174.83</v>
      </c>
      <c r="E40" s="184"/>
      <c r="F40" s="184"/>
      <c r="G40" s="331">
        <v>205</v>
      </c>
      <c r="H40" s="183"/>
      <c r="I40" s="320"/>
      <c r="J40" s="320"/>
      <c r="K40" s="320"/>
      <c r="L40" s="320"/>
      <c r="M40" s="328"/>
      <c r="P40" s="330">
        <v>190.21</v>
      </c>
      <c r="Q40" s="184"/>
      <c r="R40" s="184"/>
      <c r="S40" s="331">
        <v>828</v>
      </c>
      <c r="T40" s="183"/>
      <c r="U40" s="320"/>
      <c r="V40" s="320"/>
      <c r="W40" s="320"/>
      <c r="X40" s="320"/>
      <c r="Y40" s="1"/>
      <c r="AB40" s="330">
        <v>109.32</v>
      </c>
      <c r="AC40" s="184"/>
      <c r="AD40" s="184"/>
      <c r="AE40" s="331">
        <v>37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30">
        <v>172.22</v>
      </c>
      <c r="E41" s="184"/>
      <c r="F41" s="184"/>
      <c r="G41" s="331">
        <v>27</v>
      </c>
      <c r="H41" s="183"/>
      <c r="I41" s="320"/>
      <c r="J41" s="320"/>
      <c r="K41" s="320"/>
      <c r="L41" s="320"/>
      <c r="M41" s="328"/>
      <c r="P41" s="330">
        <v>194.17</v>
      </c>
      <c r="Q41" s="184"/>
      <c r="R41" s="184"/>
      <c r="S41" s="331">
        <v>306</v>
      </c>
      <c r="T41" s="183"/>
      <c r="U41" s="320"/>
      <c r="V41" s="320"/>
      <c r="W41" s="320"/>
      <c r="X41" s="320"/>
      <c r="Y41" s="1"/>
      <c r="AB41" s="330">
        <v>116.09</v>
      </c>
      <c r="AC41" s="184"/>
      <c r="AD41" s="184"/>
      <c r="AE41" s="331">
        <v>95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175</v>
      </c>
      <c r="E42" s="184"/>
      <c r="F42" s="184"/>
      <c r="G42" s="324">
        <v>5</v>
      </c>
      <c r="H42" s="183"/>
      <c r="I42" s="320"/>
      <c r="J42" s="320"/>
      <c r="K42" s="320"/>
      <c r="L42" s="320"/>
      <c r="M42" s="328"/>
      <c r="P42" s="319">
        <v>201.36</v>
      </c>
      <c r="Q42" s="184"/>
      <c r="R42" s="184"/>
      <c r="S42" s="324">
        <v>410</v>
      </c>
      <c r="T42" s="183"/>
      <c r="U42" s="320"/>
      <c r="V42" s="320"/>
      <c r="W42" s="320"/>
      <c r="X42" s="320"/>
      <c r="Y42" s="1"/>
      <c r="AB42" s="319">
        <v>113.47</v>
      </c>
      <c r="AC42" s="184"/>
      <c r="AD42" s="184"/>
      <c r="AE42" s="324">
        <v>189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230" t="s">
        <v>218</v>
      </c>
      <c r="E43" s="326"/>
      <c r="F43" s="326"/>
      <c r="G43" s="325" t="s">
        <v>218</v>
      </c>
      <c r="H43" s="183"/>
      <c r="I43" s="320"/>
      <c r="J43" s="319">
        <v>174.54</v>
      </c>
      <c r="K43" s="319"/>
      <c r="L43" s="319"/>
      <c r="M43" s="324">
        <v>237</v>
      </c>
      <c r="P43" s="319">
        <v>207.71</v>
      </c>
      <c r="Q43" s="184"/>
      <c r="R43" s="184"/>
      <c r="S43" s="324">
        <v>326</v>
      </c>
      <c r="T43" s="183"/>
      <c r="U43" s="320"/>
      <c r="V43" s="319">
        <v>194.55</v>
      </c>
      <c r="W43" s="319"/>
      <c r="X43" s="319"/>
      <c r="Y43" s="324">
        <v>2190</v>
      </c>
      <c r="AB43" s="319">
        <v>114</v>
      </c>
      <c r="AC43" s="184"/>
      <c r="AD43" s="184"/>
      <c r="AE43" s="324">
        <v>40</v>
      </c>
      <c r="AF43" s="183"/>
      <c r="AG43" s="320"/>
      <c r="AH43" s="319">
        <v>112.67</v>
      </c>
      <c r="AI43" s="319"/>
      <c r="AJ43" s="319"/>
      <c r="AK43" s="324">
        <v>483</v>
      </c>
    </row>
    <row r="44" spans="2:37">
      <c r="B44" s="4">
        <f t="shared" si="1"/>
        <v>41523</v>
      </c>
      <c r="C44" s="4"/>
      <c r="D44" s="330">
        <v>178</v>
      </c>
      <c r="E44" s="184"/>
      <c r="F44" s="184"/>
      <c r="G44" s="331">
        <v>40</v>
      </c>
      <c r="H44" s="183"/>
      <c r="I44" s="320"/>
      <c r="J44" s="320"/>
      <c r="K44" s="320"/>
      <c r="L44" s="320"/>
      <c r="M44" s="328"/>
      <c r="P44" s="330">
        <v>209.6</v>
      </c>
      <c r="Q44" s="184"/>
      <c r="R44" s="184"/>
      <c r="S44" s="331">
        <v>450</v>
      </c>
      <c r="T44" s="183"/>
      <c r="U44" s="320"/>
      <c r="V44" s="320"/>
      <c r="W44" s="320"/>
      <c r="X44" s="320"/>
      <c r="Y44" s="1"/>
      <c r="AB44" s="330">
        <v>115.68</v>
      </c>
      <c r="AC44" s="184"/>
      <c r="AD44" s="184"/>
      <c r="AE44" s="331">
        <v>32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21" t="s">
        <v>218</v>
      </c>
      <c r="E45" s="326"/>
      <c r="F45" s="326"/>
      <c r="G45" s="334" t="s">
        <v>218</v>
      </c>
      <c r="H45" s="183"/>
      <c r="I45" s="320"/>
      <c r="J45" s="320"/>
      <c r="K45" s="320"/>
      <c r="L45" s="320"/>
      <c r="M45" s="328"/>
      <c r="P45" s="330">
        <v>215.71</v>
      </c>
      <c r="Q45" s="184"/>
      <c r="R45" s="184"/>
      <c r="S45" s="331">
        <v>960</v>
      </c>
      <c r="T45" s="183"/>
      <c r="U45" s="320"/>
      <c r="V45" s="320"/>
      <c r="W45" s="320"/>
      <c r="X45" s="320"/>
      <c r="Y45" s="1"/>
      <c r="AB45" s="330">
        <v>116.32</v>
      </c>
      <c r="AC45" s="184"/>
      <c r="AD45" s="184"/>
      <c r="AE45" s="331">
        <v>190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330">
        <v>188.6</v>
      </c>
      <c r="E46" s="184"/>
      <c r="F46" s="184"/>
      <c r="G46" s="331">
        <v>139</v>
      </c>
      <c r="H46" s="183"/>
      <c r="I46" s="320"/>
      <c r="J46" s="320"/>
      <c r="K46" s="320"/>
      <c r="L46" s="320"/>
      <c r="M46" s="328"/>
      <c r="P46" s="330">
        <v>216.42</v>
      </c>
      <c r="Q46" s="184"/>
      <c r="R46" s="184"/>
      <c r="S46" s="331">
        <v>760</v>
      </c>
      <c r="T46" s="183"/>
      <c r="U46" s="320"/>
      <c r="V46" s="320"/>
      <c r="W46" s="320"/>
      <c r="X46" s="320"/>
      <c r="Y46" s="1"/>
      <c r="AB46" s="330">
        <v>119.3</v>
      </c>
      <c r="AC46" s="184"/>
      <c r="AD46" s="184"/>
      <c r="AE46" s="331">
        <v>49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202.67</v>
      </c>
      <c r="E47" s="184"/>
      <c r="F47" s="184"/>
      <c r="G47" s="331">
        <v>120</v>
      </c>
      <c r="H47" s="183"/>
      <c r="I47" s="320"/>
      <c r="J47" s="319">
        <v>192.83</v>
      </c>
      <c r="K47" s="319"/>
      <c r="L47" s="319"/>
      <c r="M47" s="324">
        <v>299</v>
      </c>
      <c r="P47" s="330">
        <v>218</v>
      </c>
      <c r="Q47" s="184"/>
      <c r="R47" s="184"/>
      <c r="S47" s="331">
        <v>240</v>
      </c>
      <c r="T47" s="183"/>
      <c r="U47" s="320"/>
      <c r="V47" s="319">
        <v>215.07</v>
      </c>
      <c r="W47" s="319"/>
      <c r="X47" s="319"/>
      <c r="Y47" s="324">
        <v>2450</v>
      </c>
      <c r="AB47" s="330">
        <v>122</v>
      </c>
      <c r="AC47" s="184"/>
      <c r="AD47" s="184"/>
      <c r="AE47" s="331">
        <v>12</v>
      </c>
      <c r="AF47" s="183"/>
      <c r="AG47" s="320"/>
      <c r="AH47" s="319">
        <v>117.87</v>
      </c>
      <c r="AI47" s="319"/>
      <c r="AJ47" s="319"/>
      <c r="AK47" s="324">
        <v>322</v>
      </c>
    </row>
    <row r="48" spans="2:37">
      <c r="B48" s="4">
        <f t="shared" si="1"/>
        <v>41551</v>
      </c>
      <c r="C48" s="4"/>
      <c r="D48" s="230" t="s">
        <v>84</v>
      </c>
      <c r="E48" s="326"/>
      <c r="F48" s="326"/>
      <c r="G48" s="325" t="s">
        <v>84</v>
      </c>
      <c r="H48" s="183"/>
      <c r="I48" s="320"/>
      <c r="J48" s="320"/>
      <c r="K48" s="320"/>
      <c r="L48" s="320"/>
      <c r="M48" s="328"/>
      <c r="P48" s="230" t="s">
        <v>84</v>
      </c>
      <c r="Q48" s="326"/>
      <c r="R48" s="326"/>
      <c r="S48" s="325" t="s">
        <v>84</v>
      </c>
      <c r="T48" s="183"/>
      <c r="U48" s="320"/>
      <c r="V48" s="320"/>
      <c r="W48" s="320"/>
      <c r="X48" s="320"/>
      <c r="Y48" s="1"/>
      <c r="AB48" s="230" t="s">
        <v>84</v>
      </c>
      <c r="AC48" s="326"/>
      <c r="AD48" s="326"/>
      <c r="AE48" s="325" t="s">
        <v>84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84</v>
      </c>
      <c r="E49" s="326"/>
      <c r="F49" s="326"/>
      <c r="G49" s="325" t="s">
        <v>84</v>
      </c>
      <c r="H49" s="183"/>
      <c r="I49" s="320"/>
      <c r="J49" s="320"/>
      <c r="K49" s="320"/>
      <c r="L49" s="320"/>
      <c r="M49" s="328"/>
      <c r="P49" s="230" t="s">
        <v>84</v>
      </c>
      <c r="Q49" s="326"/>
      <c r="R49" s="326"/>
      <c r="S49" s="325" t="s">
        <v>84</v>
      </c>
      <c r="T49" s="183"/>
      <c r="U49" s="320"/>
      <c r="V49" s="320"/>
      <c r="W49" s="320"/>
      <c r="X49" s="320"/>
      <c r="Y49" s="1"/>
      <c r="AB49" s="230" t="s">
        <v>84</v>
      </c>
      <c r="AC49" s="326"/>
      <c r="AD49" s="326"/>
      <c r="AE49" s="325" t="s">
        <v>84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30">
        <v>205</v>
      </c>
      <c r="E50" s="184"/>
      <c r="F50" s="184"/>
      <c r="G50" s="331">
        <v>40</v>
      </c>
      <c r="H50" s="183"/>
      <c r="I50" s="320"/>
      <c r="J50" s="320"/>
      <c r="K50" s="320"/>
      <c r="L50" s="320"/>
      <c r="M50" s="328"/>
      <c r="P50" s="330">
        <v>220</v>
      </c>
      <c r="Q50" s="184"/>
      <c r="R50" s="184"/>
      <c r="S50" s="331">
        <v>120</v>
      </c>
      <c r="T50" s="183"/>
      <c r="U50" s="320"/>
      <c r="V50" s="320"/>
      <c r="W50" s="320"/>
      <c r="X50" s="320"/>
      <c r="Y50" s="1"/>
      <c r="AB50" s="321" t="s">
        <v>218</v>
      </c>
      <c r="AC50" s="326"/>
      <c r="AD50" s="326"/>
      <c r="AE50" s="334" t="s">
        <v>218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321" t="s">
        <v>218</v>
      </c>
      <c r="E51" s="326"/>
      <c r="F51" s="326"/>
      <c r="G51" s="334" t="s">
        <v>218</v>
      </c>
      <c r="H51" s="183"/>
      <c r="I51" s="320"/>
      <c r="J51" s="319">
        <v>204.39</v>
      </c>
      <c r="K51" s="319"/>
      <c r="L51" s="319"/>
      <c r="M51" s="324">
        <v>165</v>
      </c>
      <c r="P51" s="330">
        <v>218.26</v>
      </c>
      <c r="Q51" s="184"/>
      <c r="R51" s="184"/>
      <c r="S51" s="331">
        <v>198</v>
      </c>
      <c r="T51" s="183"/>
      <c r="U51" s="320"/>
      <c r="V51" s="319">
        <v>218.78</v>
      </c>
      <c r="W51" s="319"/>
      <c r="X51" s="319"/>
      <c r="Y51" s="324">
        <v>478</v>
      </c>
      <c r="AB51" s="330">
        <v>138</v>
      </c>
      <c r="AC51" s="184"/>
      <c r="AD51" s="184"/>
      <c r="AE51" s="331">
        <v>12</v>
      </c>
      <c r="AF51" s="183"/>
      <c r="AG51" s="320"/>
      <c r="AH51" s="319">
        <v>141.09</v>
      </c>
      <c r="AI51" s="319"/>
      <c r="AJ51" s="319"/>
      <c r="AK51" s="324">
        <v>247</v>
      </c>
    </row>
    <row r="52" spans="2:37">
      <c r="B52" s="4">
        <f t="shared" si="1"/>
        <v>41579</v>
      </c>
      <c r="C52" s="4"/>
      <c r="D52" s="321">
        <v>204.2</v>
      </c>
      <c r="E52" s="321"/>
      <c r="F52" s="321"/>
      <c r="G52" s="331">
        <v>125</v>
      </c>
      <c r="H52" s="183"/>
      <c r="I52" s="320"/>
      <c r="J52" s="320"/>
      <c r="K52" s="320"/>
      <c r="L52" s="320"/>
      <c r="M52" s="328"/>
      <c r="P52" s="321">
        <v>218.61</v>
      </c>
      <c r="Q52" s="321"/>
      <c r="R52" s="321"/>
      <c r="S52" s="331">
        <v>230</v>
      </c>
      <c r="T52" s="183"/>
      <c r="U52" s="320"/>
      <c r="V52" s="320"/>
      <c r="W52" s="320"/>
      <c r="X52" s="320"/>
      <c r="Y52" s="1"/>
      <c r="AB52" s="321">
        <v>141.62</v>
      </c>
      <c r="AC52" s="321"/>
      <c r="AD52" s="321"/>
      <c r="AE52" s="331">
        <v>255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321">
        <v>204.65</v>
      </c>
      <c r="E53" s="321"/>
      <c r="F53" s="321"/>
      <c r="G53" s="331">
        <v>92</v>
      </c>
      <c r="H53" s="183"/>
      <c r="I53" s="320"/>
      <c r="J53" s="320"/>
      <c r="K53" s="320"/>
      <c r="L53" s="320"/>
      <c r="M53" s="328"/>
      <c r="P53" s="321">
        <v>220</v>
      </c>
      <c r="Q53" s="321"/>
      <c r="R53" s="321"/>
      <c r="S53" s="331">
        <v>238</v>
      </c>
      <c r="T53" s="183"/>
      <c r="U53" s="320"/>
      <c r="V53" s="320"/>
      <c r="W53" s="320"/>
      <c r="X53" s="320"/>
      <c r="Y53" s="1"/>
      <c r="AB53" s="321">
        <v>150.25</v>
      </c>
      <c r="AC53" s="321"/>
      <c r="AD53" s="321"/>
      <c r="AE53" s="331">
        <v>266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321">
        <v>209</v>
      </c>
      <c r="E54" s="321"/>
      <c r="F54" s="321"/>
      <c r="G54" s="331">
        <v>9</v>
      </c>
      <c r="H54" s="183"/>
      <c r="I54" s="320"/>
      <c r="J54" s="320"/>
      <c r="K54" s="320"/>
      <c r="L54" s="320"/>
      <c r="M54" s="328"/>
      <c r="P54" s="321">
        <v>215.71</v>
      </c>
      <c r="Q54" s="321"/>
      <c r="R54" s="321"/>
      <c r="S54" s="331">
        <v>95</v>
      </c>
      <c r="T54" s="183"/>
      <c r="U54" s="320"/>
      <c r="V54" s="320"/>
      <c r="W54" s="320"/>
      <c r="X54" s="320"/>
      <c r="Y54" s="1"/>
      <c r="AB54" s="321">
        <v>151.26</v>
      </c>
      <c r="AC54" s="321"/>
      <c r="AD54" s="321"/>
      <c r="AE54" s="331">
        <v>31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21">
        <v>208</v>
      </c>
      <c r="E55" s="321"/>
      <c r="F55" s="321"/>
      <c r="G55" s="331">
        <v>12</v>
      </c>
      <c r="H55" s="183"/>
      <c r="I55" s="320"/>
      <c r="J55" s="230"/>
      <c r="K55" s="230"/>
      <c r="L55" s="230"/>
      <c r="M55" s="325"/>
      <c r="P55" s="321">
        <v>217.55</v>
      </c>
      <c r="Q55" s="321"/>
      <c r="R55" s="321"/>
      <c r="S55" s="331">
        <v>76</v>
      </c>
      <c r="T55" s="183"/>
      <c r="U55" s="320"/>
      <c r="V55" s="230"/>
      <c r="W55" s="230"/>
      <c r="X55" s="230"/>
      <c r="Y55" s="325"/>
      <c r="AB55" s="321">
        <v>152.56</v>
      </c>
      <c r="AC55" s="321"/>
      <c r="AD55" s="321"/>
      <c r="AE55" s="331">
        <v>90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>
        <v>198</v>
      </c>
      <c r="E56" s="321"/>
      <c r="F56" s="321"/>
      <c r="G56" s="331">
        <v>120</v>
      </c>
      <c r="H56" s="183"/>
      <c r="I56" s="320"/>
      <c r="J56" s="319">
        <v>201.57</v>
      </c>
      <c r="K56" s="319"/>
      <c r="L56" s="319"/>
      <c r="M56" s="324">
        <v>233</v>
      </c>
      <c r="P56" s="321">
        <v>206.15</v>
      </c>
      <c r="Q56" s="321"/>
      <c r="R56" s="321"/>
      <c r="S56" s="331">
        <v>216</v>
      </c>
      <c r="T56" s="183"/>
      <c r="U56" s="320"/>
      <c r="V56" s="319">
        <v>214.73</v>
      </c>
      <c r="W56" s="319"/>
      <c r="X56" s="319"/>
      <c r="Y56" s="324">
        <v>695</v>
      </c>
      <c r="AB56" s="321">
        <v>153</v>
      </c>
      <c r="AC56" s="321"/>
      <c r="AD56" s="321"/>
      <c r="AE56" s="331">
        <v>20</v>
      </c>
      <c r="AF56" s="183"/>
      <c r="AG56" s="320"/>
      <c r="AH56" s="319">
        <v>150.74</v>
      </c>
      <c r="AI56" s="319"/>
      <c r="AJ56" s="319"/>
      <c r="AK56" s="324">
        <v>427</v>
      </c>
    </row>
    <row r="57" spans="2:37">
      <c r="B57" s="4">
        <f t="shared" si="1"/>
        <v>41614</v>
      </c>
      <c r="C57" s="4"/>
      <c r="D57" s="330">
        <v>202.83</v>
      </c>
      <c r="E57" s="184"/>
      <c r="F57" s="184"/>
      <c r="G57" s="331">
        <v>240</v>
      </c>
      <c r="H57" s="183"/>
      <c r="I57" s="320"/>
      <c r="J57" s="320"/>
      <c r="K57" s="320"/>
      <c r="L57" s="320"/>
      <c r="M57" s="328"/>
      <c r="P57" s="330">
        <v>215.46</v>
      </c>
      <c r="Q57" s="184"/>
      <c r="R57" s="184"/>
      <c r="S57" s="331">
        <v>593</v>
      </c>
      <c r="T57" s="183"/>
      <c r="U57" s="320"/>
      <c r="V57" s="320"/>
      <c r="W57" s="320"/>
      <c r="X57" s="320"/>
      <c r="Y57" s="1"/>
      <c r="AB57" s="330">
        <v>152.74</v>
      </c>
      <c r="AC57" s="184"/>
      <c r="AD57" s="184"/>
      <c r="AE57" s="331">
        <v>100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330">
        <v>202</v>
      </c>
      <c r="E58" s="184"/>
      <c r="F58" s="184"/>
      <c r="G58" s="331">
        <v>80</v>
      </c>
      <c r="H58" s="183"/>
      <c r="I58" s="320"/>
      <c r="J58" s="320"/>
      <c r="K58" s="320"/>
      <c r="L58" s="320"/>
      <c r="M58" s="328"/>
      <c r="P58" s="330">
        <v>213.02</v>
      </c>
      <c r="Q58" s="184"/>
      <c r="R58" s="184"/>
      <c r="S58" s="331">
        <v>295</v>
      </c>
      <c r="T58" s="183"/>
      <c r="U58" s="320"/>
      <c r="V58" s="320"/>
      <c r="W58" s="320"/>
      <c r="X58" s="320"/>
      <c r="Y58" s="1"/>
      <c r="AB58" s="330">
        <v>152.51</v>
      </c>
      <c r="AC58" s="184"/>
      <c r="AD58" s="184"/>
      <c r="AE58" s="331">
        <v>82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207</v>
      </c>
      <c r="E59" s="184"/>
      <c r="F59" s="184"/>
      <c r="G59" s="331">
        <v>6</v>
      </c>
      <c r="H59" s="183"/>
      <c r="I59" s="320"/>
      <c r="J59" s="320"/>
      <c r="K59" s="320"/>
      <c r="L59" s="320"/>
      <c r="M59" s="328"/>
      <c r="P59" s="330">
        <v>214.86</v>
      </c>
      <c r="Q59" s="184"/>
      <c r="R59" s="184"/>
      <c r="S59" s="331">
        <v>140</v>
      </c>
      <c r="T59" s="183"/>
      <c r="U59" s="320"/>
      <c r="V59" s="320"/>
      <c r="W59" s="320"/>
      <c r="X59" s="320"/>
      <c r="Y59" s="1"/>
      <c r="AB59" s="330">
        <v>154.44999999999999</v>
      </c>
      <c r="AC59" s="184"/>
      <c r="AD59" s="184"/>
      <c r="AE59" s="331">
        <v>174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330">
        <v>205.26</v>
      </c>
      <c r="E60" s="184"/>
      <c r="F60" s="184"/>
      <c r="G60" s="331">
        <v>46</v>
      </c>
      <c r="H60" s="183"/>
      <c r="I60" s="320"/>
      <c r="J60" s="319">
        <v>203.11</v>
      </c>
      <c r="K60" s="319"/>
      <c r="L60" s="319"/>
      <c r="M60" s="324">
        <v>380</v>
      </c>
      <c r="P60" s="321" t="s">
        <v>218</v>
      </c>
      <c r="Q60" s="326"/>
      <c r="R60" s="326"/>
      <c r="S60" s="334" t="s">
        <v>218</v>
      </c>
      <c r="T60" s="183"/>
      <c r="U60" s="320"/>
      <c r="V60" s="319">
        <v>214.8</v>
      </c>
      <c r="W60" s="319"/>
      <c r="X60" s="319"/>
      <c r="Y60" s="324">
        <v>1068</v>
      </c>
      <c r="AB60" s="330">
        <v>152.94</v>
      </c>
      <c r="AC60" s="184"/>
      <c r="AD60" s="184"/>
      <c r="AE60" s="331">
        <v>106</v>
      </c>
      <c r="AF60" s="183"/>
      <c r="AG60" s="320"/>
      <c r="AH60" s="319">
        <v>153.38</v>
      </c>
      <c r="AI60" s="319"/>
      <c r="AJ60" s="319"/>
      <c r="AK60" s="324">
        <v>480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1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173.31066279467035</v>
      </c>
      <c r="E62" s="320"/>
      <c r="F62" s="320"/>
      <c r="G62" s="1">
        <f>SUM(G9:G60)</f>
        <v>2927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186.93453146402382</v>
      </c>
      <c r="Q62" s="320"/>
      <c r="R62" s="320"/>
      <c r="S62" s="1">
        <f>SUM(S9:S60)</f>
        <v>12411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123.73264314837796</v>
      </c>
      <c r="AC62" s="320"/>
      <c r="AD62" s="320"/>
      <c r="AE62" s="1">
        <f>SUM(AE9:AE60)</f>
        <v>5641</v>
      </c>
      <c r="AF62" s="183"/>
      <c r="AG62" s="320"/>
      <c r="AH62" s="320"/>
      <c r="AI62" s="179"/>
      <c r="AJ62" s="179"/>
      <c r="AK62" s="333"/>
    </row>
    <row r="63" spans="2:37" ht="12.75" customHeight="1">
      <c r="B63" s="176">
        <v>2012</v>
      </c>
      <c r="C63" s="5"/>
      <c r="D63" s="462">
        <v>186.45715470609451</v>
      </c>
      <c r="E63" s="320"/>
      <c r="F63" s="320"/>
      <c r="G63" s="1">
        <v>5546</v>
      </c>
      <c r="H63" s="183"/>
      <c r="I63" s="320"/>
      <c r="J63" s="320"/>
      <c r="K63" s="320"/>
      <c r="L63" s="320"/>
      <c r="M63" s="328"/>
      <c r="N63" s="6"/>
      <c r="O63" s="6"/>
      <c r="P63" s="320">
        <v>201.76182809855183</v>
      </c>
      <c r="Q63" s="320"/>
      <c r="R63" s="320"/>
      <c r="S63" s="1">
        <v>10634</v>
      </c>
      <c r="T63" s="183"/>
      <c r="U63" s="320"/>
      <c r="V63" s="320"/>
      <c r="W63" s="320"/>
      <c r="X63" s="320"/>
      <c r="Y63" s="1"/>
      <c r="Z63" s="6"/>
      <c r="AA63" s="6"/>
      <c r="AB63" s="320">
        <v>124.58659474161372</v>
      </c>
      <c r="AC63" s="320"/>
      <c r="AD63" s="320"/>
      <c r="AE63" s="1">
        <v>5515</v>
      </c>
      <c r="AF63" s="183"/>
      <c r="AG63" s="320"/>
      <c r="AH63" s="320"/>
      <c r="AI63" s="179"/>
      <c r="AJ63" s="179"/>
      <c r="AK63" s="333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2.75" customHeight="1">
      <c r="B65" s="6" t="s">
        <v>446</v>
      </c>
      <c r="J65" s="183"/>
      <c r="K65" s="183"/>
      <c r="M65" s="183"/>
      <c r="N65" s="183"/>
      <c r="O65" s="183"/>
      <c r="V65" s="183"/>
      <c r="W65" s="183"/>
      <c r="Y65" s="1"/>
      <c r="Z65" s="183"/>
      <c r="AA65" s="183"/>
      <c r="AH65" s="183"/>
      <c r="AI65" s="183"/>
      <c r="AK65" s="183"/>
      <c r="AL65" s="183"/>
    </row>
    <row r="66" spans="2:38" ht="12.75" customHeight="1">
      <c r="B66" s="6" t="s">
        <v>476</v>
      </c>
      <c r="J66" s="183"/>
      <c r="K66" s="183"/>
      <c r="M66" s="183"/>
      <c r="N66" s="183"/>
      <c r="O66" s="183"/>
      <c r="V66" s="183"/>
      <c r="W66" s="183"/>
      <c r="Y66" s="1"/>
      <c r="Z66" s="183"/>
      <c r="AA66" s="183"/>
      <c r="AH66" s="183"/>
      <c r="AI66" s="183"/>
      <c r="AK66" s="183"/>
      <c r="AL66" s="183"/>
    </row>
    <row r="67" spans="2:38" ht="12.7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"/>
      <c r="Z67" s="183"/>
      <c r="AA67" s="183"/>
      <c r="AH67" s="183"/>
      <c r="AI67" s="183"/>
      <c r="AK67" s="183"/>
      <c r="AL67" s="183"/>
    </row>
    <row r="68" spans="2:38" ht="12.75" customHeight="1">
      <c r="B68" s="8" t="s">
        <v>340</v>
      </c>
      <c r="J68" s="183"/>
      <c r="K68" s="183"/>
      <c r="M68" s="183"/>
      <c r="N68" s="183"/>
      <c r="O68" s="183"/>
      <c r="V68" s="183"/>
      <c r="W68" s="183"/>
      <c r="Y68" s="1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79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Z63"/>
  <sheetViews>
    <sheetView zoomScaleNormal="100" zoomScaleSheetLayoutView="90" workbookViewId="0">
      <selection activeCell="D10" sqref="D10"/>
    </sheetView>
  </sheetViews>
  <sheetFormatPr defaultColWidth="9" defaultRowHeight="12"/>
  <cols>
    <col min="1" max="1" width="9" style="2"/>
    <col min="2" max="2" width="6.5" style="2" customWidth="1"/>
    <col min="3" max="3" width="3.625" style="2" customWidth="1"/>
    <col min="4" max="4" width="6.625" style="2" customWidth="1"/>
    <col min="5" max="5" width="3.625" style="2" customWidth="1"/>
    <col min="6" max="6" width="0.625" style="2" customWidth="1"/>
    <col min="7" max="7" width="7" style="2" customWidth="1"/>
    <col min="8" max="8" width="3.625" style="2" customWidth="1"/>
    <col min="9" max="9" width="0.625" style="2" customWidth="1"/>
    <col min="10" max="10" width="6.75" style="2" customWidth="1"/>
    <col min="11" max="11" width="2.5" style="2" customWidth="1"/>
    <col min="12" max="12" width="0.625" style="2" customWidth="1"/>
    <col min="13" max="13" width="7.25" style="2" customWidth="1"/>
    <col min="14" max="14" width="3.25" style="2" customWidth="1"/>
    <col min="15" max="15" width="0.625" style="2" customWidth="1"/>
    <col min="16" max="16" width="5.75" style="2" customWidth="1"/>
    <col min="17" max="17" width="3" style="2" customWidth="1"/>
    <col min="18" max="18" width="0.625" style="2" customWidth="1"/>
    <col min="19" max="19" width="8.125" style="2" customWidth="1"/>
    <col min="20" max="20" width="4" style="2" customWidth="1"/>
    <col min="21" max="21" width="0.625" style="2" customWidth="1"/>
    <col min="22" max="22" width="6.25" style="2" customWidth="1"/>
    <col min="23" max="23" width="3.625" style="2" customWidth="1"/>
    <col min="24" max="24" width="0.625" style="2" customWidth="1"/>
    <col min="25" max="25" width="7.375" style="2" customWidth="1"/>
    <col min="26" max="26" width="2.625" style="2" customWidth="1"/>
    <col min="27" max="16384" width="9" style="2"/>
  </cols>
  <sheetData>
    <row r="2" spans="2:26">
      <c r="D2" s="2" t="s">
        <v>57</v>
      </c>
    </row>
    <row r="3" spans="2:26">
      <c r="D3" s="2" t="s">
        <v>48</v>
      </c>
    </row>
    <row r="4" spans="2:26">
      <c r="D4" s="2" t="s">
        <v>49</v>
      </c>
    </row>
    <row r="5" spans="2:26" ht="3" customHeight="1">
      <c r="J5" s="11" t="s">
        <v>58</v>
      </c>
      <c r="K5" s="11"/>
      <c r="L5" s="10"/>
    </row>
    <row r="6" spans="2:26" ht="17.25" customHeight="1">
      <c r="B6" s="10"/>
      <c r="C6" s="10"/>
      <c r="D6" s="11" t="s">
        <v>59</v>
      </c>
      <c r="E6" s="11"/>
      <c r="F6" s="10"/>
      <c r="G6" s="11" t="s">
        <v>60</v>
      </c>
      <c r="H6" s="11"/>
      <c r="I6" s="10"/>
      <c r="J6" s="11"/>
      <c r="K6" s="11"/>
      <c r="L6" s="10"/>
      <c r="M6" s="11" t="s">
        <v>61</v>
      </c>
      <c r="N6" s="11"/>
      <c r="O6" s="10"/>
      <c r="P6" s="11" t="s">
        <v>62</v>
      </c>
      <c r="Q6" s="11"/>
      <c r="R6" s="10"/>
      <c r="S6" s="11" t="s">
        <v>63</v>
      </c>
      <c r="T6" s="11"/>
      <c r="U6" s="10"/>
      <c r="V6" s="11" t="s">
        <v>64</v>
      </c>
      <c r="W6" s="11"/>
      <c r="X6" s="10"/>
      <c r="Y6" s="11" t="s">
        <v>44</v>
      </c>
      <c r="Z6" s="11"/>
    </row>
    <row r="7" spans="2:26" ht="3" customHeight="1">
      <c r="D7" s="3"/>
      <c r="E7" s="3"/>
      <c r="F7" s="3"/>
      <c r="G7" s="3"/>
      <c r="H7" s="3"/>
      <c r="I7" s="3"/>
      <c r="J7" s="3"/>
      <c r="Y7" s="3"/>
      <c r="Z7" s="3"/>
    </row>
    <row r="8" spans="2:26">
      <c r="B8" s="4">
        <v>41281</v>
      </c>
      <c r="C8" s="4"/>
      <c r="D8" s="12">
        <v>53.2</v>
      </c>
      <c r="E8" s="12"/>
      <c r="F8" s="12"/>
      <c r="G8" s="12">
        <v>134.9</v>
      </c>
      <c r="H8" s="12"/>
      <c r="I8" s="12"/>
      <c r="J8" s="12">
        <v>460.4</v>
      </c>
      <c r="K8" s="12"/>
      <c r="L8" s="12"/>
      <c r="M8" s="12">
        <v>150</v>
      </c>
      <c r="N8" s="12"/>
      <c r="O8" s="12"/>
      <c r="P8" s="12">
        <v>21.4</v>
      </c>
      <c r="Q8" s="23"/>
      <c r="R8" s="23"/>
      <c r="S8" s="12">
        <v>76.099999999999994</v>
      </c>
      <c r="T8" s="23"/>
      <c r="U8" s="23"/>
      <c r="V8" s="12">
        <v>189.2</v>
      </c>
      <c r="W8" s="23"/>
      <c r="X8" s="23"/>
      <c r="Y8" s="12">
        <v>1085.0999999999999</v>
      </c>
      <c r="Z8" s="12"/>
    </row>
    <row r="9" spans="2:26">
      <c r="B9" s="4">
        <f t="shared" ref="B9:B15" si="0">B8+7</f>
        <v>41288</v>
      </c>
      <c r="C9" s="4"/>
      <c r="D9" s="12">
        <v>53.1</v>
      </c>
      <c r="E9" s="12"/>
      <c r="F9" s="12"/>
      <c r="G9" s="12">
        <v>119.8</v>
      </c>
      <c r="H9" s="12"/>
      <c r="I9" s="12"/>
      <c r="J9" s="12">
        <v>392.1</v>
      </c>
      <c r="K9" s="12"/>
      <c r="L9" s="12"/>
      <c r="M9" s="12">
        <v>130.69999999999999</v>
      </c>
      <c r="N9" s="12"/>
      <c r="O9" s="12"/>
      <c r="P9" s="12">
        <v>24.3</v>
      </c>
      <c r="Q9" s="23"/>
      <c r="R9" s="23"/>
      <c r="S9" s="12">
        <v>73.8</v>
      </c>
      <c r="T9" s="23"/>
      <c r="U9" s="23"/>
      <c r="V9" s="12">
        <v>161.5</v>
      </c>
      <c r="W9" s="23"/>
      <c r="X9" s="23"/>
      <c r="Y9" s="12">
        <v>955.2</v>
      </c>
      <c r="Z9" s="12"/>
    </row>
    <row r="10" spans="2:26">
      <c r="B10" s="4">
        <f t="shared" si="0"/>
        <v>41295</v>
      </c>
      <c r="C10" s="4"/>
      <c r="D10" s="12">
        <v>47.8</v>
      </c>
      <c r="E10" s="12"/>
      <c r="F10" s="12"/>
      <c r="G10" s="12">
        <v>121.2</v>
      </c>
      <c r="H10" s="12"/>
      <c r="I10" s="12"/>
      <c r="J10" s="12">
        <v>374.5</v>
      </c>
      <c r="K10" s="12"/>
      <c r="L10" s="12"/>
      <c r="M10" s="12">
        <v>119.1</v>
      </c>
      <c r="N10" s="12"/>
      <c r="O10" s="12"/>
      <c r="P10" s="12">
        <v>26.3</v>
      </c>
      <c r="Q10" s="23"/>
      <c r="R10" s="23"/>
      <c r="S10" s="12">
        <v>64.8</v>
      </c>
      <c r="T10" s="23"/>
      <c r="U10" s="23"/>
      <c r="V10" s="12">
        <v>162.1</v>
      </c>
      <c r="W10" s="23"/>
      <c r="X10" s="23"/>
      <c r="Y10" s="12">
        <v>915.8</v>
      </c>
      <c r="Z10" s="12"/>
    </row>
    <row r="11" spans="2:26">
      <c r="B11" s="4">
        <f t="shared" si="0"/>
        <v>41302</v>
      </c>
      <c r="C11" s="4"/>
      <c r="D11" s="12">
        <v>46.1</v>
      </c>
      <c r="E11" s="12"/>
      <c r="F11" s="12"/>
      <c r="G11" s="12">
        <v>127.8</v>
      </c>
      <c r="H11" s="12"/>
      <c r="I11" s="12"/>
      <c r="J11" s="12">
        <v>422.9</v>
      </c>
      <c r="K11" s="12"/>
      <c r="L11" s="12"/>
      <c r="M11" s="12">
        <v>135.30000000000001</v>
      </c>
      <c r="N11" s="12"/>
      <c r="O11" s="12"/>
      <c r="P11" s="12">
        <v>26.1</v>
      </c>
      <c r="Q11" s="23"/>
      <c r="R11" s="23"/>
      <c r="S11" s="12">
        <v>67.900000000000006</v>
      </c>
      <c r="T11" s="23"/>
      <c r="U11" s="23"/>
      <c r="V11" s="12">
        <v>157.9</v>
      </c>
      <c r="W11" s="23"/>
      <c r="X11" s="23"/>
      <c r="Y11" s="12">
        <v>984</v>
      </c>
      <c r="Z11" s="12"/>
    </row>
    <row r="12" spans="2:26">
      <c r="B12" s="4">
        <f t="shared" si="0"/>
        <v>41309</v>
      </c>
      <c r="C12" s="4"/>
      <c r="D12" s="12">
        <v>47.8</v>
      </c>
      <c r="E12" s="12"/>
      <c r="F12" s="12"/>
      <c r="G12" s="12">
        <v>146.1</v>
      </c>
      <c r="H12" s="12"/>
      <c r="I12" s="12"/>
      <c r="J12" s="12">
        <v>503.9</v>
      </c>
      <c r="K12" s="12"/>
      <c r="L12" s="12"/>
      <c r="M12" s="12">
        <v>139.4</v>
      </c>
      <c r="N12" s="12"/>
      <c r="O12" s="12"/>
      <c r="P12" s="12">
        <v>24.4</v>
      </c>
      <c r="Q12" s="23"/>
      <c r="R12" s="23"/>
      <c r="S12" s="12">
        <v>62</v>
      </c>
      <c r="T12" s="23"/>
      <c r="U12" s="23"/>
      <c r="V12" s="12">
        <v>127.6</v>
      </c>
      <c r="W12" s="23"/>
      <c r="X12" s="23"/>
      <c r="Y12" s="12">
        <v>1051.0999999999999</v>
      </c>
      <c r="Z12" s="12"/>
    </row>
    <row r="13" spans="2:26">
      <c r="B13" s="4">
        <f t="shared" si="0"/>
        <v>41316</v>
      </c>
      <c r="C13" s="4"/>
      <c r="D13" s="12">
        <v>51.8</v>
      </c>
      <c r="E13" s="12"/>
      <c r="F13" s="12"/>
      <c r="G13" s="12">
        <v>158.80000000000001</v>
      </c>
      <c r="H13" s="12"/>
      <c r="I13" s="12"/>
      <c r="J13" s="12">
        <v>543.70000000000005</v>
      </c>
      <c r="K13" s="12"/>
      <c r="L13" s="12"/>
      <c r="M13" s="12">
        <v>151.9</v>
      </c>
      <c r="N13" s="12"/>
      <c r="O13" s="12"/>
      <c r="P13" s="12">
        <v>24.4</v>
      </c>
      <c r="Q13" s="23"/>
      <c r="R13" s="23"/>
      <c r="S13" s="12">
        <v>61</v>
      </c>
      <c r="T13" s="23"/>
      <c r="U13" s="23"/>
      <c r="V13" s="12">
        <v>142.19999999999999</v>
      </c>
      <c r="W13" s="23"/>
      <c r="X13" s="23"/>
      <c r="Y13" s="12">
        <v>1133.8</v>
      </c>
      <c r="Z13" s="12"/>
    </row>
    <row r="14" spans="2:26">
      <c r="B14" s="4">
        <f t="shared" si="0"/>
        <v>41323</v>
      </c>
      <c r="C14" s="4"/>
      <c r="D14" s="12">
        <v>52.7</v>
      </c>
      <c r="E14" s="12"/>
      <c r="F14" s="12"/>
      <c r="G14" s="12">
        <v>152.19999999999999</v>
      </c>
      <c r="H14" s="12"/>
      <c r="I14" s="12"/>
      <c r="J14" s="12">
        <v>533.5</v>
      </c>
      <c r="K14" s="12"/>
      <c r="L14" s="12"/>
      <c r="M14" s="12">
        <v>133</v>
      </c>
      <c r="N14" s="12"/>
      <c r="O14" s="12"/>
      <c r="P14" s="12">
        <v>26.8</v>
      </c>
      <c r="Q14" s="23"/>
      <c r="R14" s="23"/>
      <c r="S14" s="12">
        <v>58</v>
      </c>
      <c r="T14" s="23"/>
      <c r="U14" s="23"/>
      <c r="V14" s="12">
        <v>154</v>
      </c>
      <c r="W14" s="23"/>
      <c r="X14" s="23"/>
      <c r="Y14" s="12">
        <v>1110.2</v>
      </c>
      <c r="Z14" s="12"/>
    </row>
    <row r="15" spans="2:26">
      <c r="B15" s="4">
        <f t="shared" si="0"/>
        <v>41330</v>
      </c>
      <c r="C15" s="4"/>
      <c r="D15" s="12">
        <v>53.9</v>
      </c>
      <c r="E15" s="12"/>
      <c r="F15" s="12"/>
      <c r="G15" s="12">
        <v>144.80000000000001</v>
      </c>
      <c r="H15" s="12"/>
      <c r="I15" s="12"/>
      <c r="J15" s="12">
        <v>556</v>
      </c>
      <c r="K15" s="12"/>
      <c r="L15" s="12"/>
      <c r="M15" s="12">
        <v>131.9</v>
      </c>
      <c r="N15" s="12"/>
      <c r="O15" s="12"/>
      <c r="P15" s="12">
        <v>24.4</v>
      </c>
      <c r="Q15" s="23"/>
      <c r="R15" s="23"/>
      <c r="S15" s="12">
        <v>62.5</v>
      </c>
      <c r="T15" s="23"/>
      <c r="U15" s="23"/>
      <c r="V15" s="12">
        <v>176.8</v>
      </c>
      <c r="W15" s="23"/>
      <c r="X15" s="23"/>
      <c r="Y15" s="12">
        <v>1150.3</v>
      </c>
      <c r="Z15" s="12"/>
    </row>
    <row r="16" spans="2:26">
      <c r="B16" s="4">
        <f>B15+7</f>
        <v>41337</v>
      </c>
      <c r="C16" s="4"/>
      <c r="D16" s="12">
        <v>60.1</v>
      </c>
      <c r="E16" s="12"/>
      <c r="F16" s="12"/>
      <c r="G16" s="12">
        <v>135.4</v>
      </c>
      <c r="H16" s="12"/>
      <c r="I16" s="12"/>
      <c r="J16" s="12">
        <v>568.1</v>
      </c>
      <c r="K16" s="12"/>
      <c r="L16" s="12"/>
      <c r="M16" s="12">
        <v>130.1</v>
      </c>
      <c r="N16" s="12"/>
      <c r="O16" s="12"/>
      <c r="P16" s="12">
        <v>25.8</v>
      </c>
      <c r="Q16" s="23"/>
      <c r="R16" s="23"/>
      <c r="S16" s="12">
        <v>57</v>
      </c>
      <c r="T16" s="23"/>
      <c r="U16" s="23"/>
      <c r="V16" s="12">
        <v>182.2</v>
      </c>
      <c r="W16" s="23"/>
      <c r="X16" s="23"/>
      <c r="Y16" s="12">
        <v>1158.5999999999999</v>
      </c>
      <c r="Z16" s="12"/>
    </row>
    <row r="17" spans="2:26">
      <c r="B17" s="4">
        <f t="shared" ref="B17:B59" si="1">B16+7</f>
        <v>41344</v>
      </c>
      <c r="C17" s="4"/>
      <c r="D17" s="12">
        <v>59.6</v>
      </c>
      <c r="E17" s="12"/>
      <c r="F17" s="12"/>
      <c r="G17" s="12">
        <v>138.19999999999999</v>
      </c>
      <c r="H17" s="12"/>
      <c r="I17" s="12"/>
      <c r="J17" s="12">
        <v>585.6</v>
      </c>
      <c r="K17" s="12"/>
      <c r="L17" s="12"/>
      <c r="M17" s="12">
        <v>145.5</v>
      </c>
      <c r="N17" s="12"/>
      <c r="O17" s="12"/>
      <c r="P17" s="12">
        <v>18.5</v>
      </c>
      <c r="Q17" s="23"/>
      <c r="R17" s="23"/>
      <c r="S17" s="12">
        <v>57.2</v>
      </c>
      <c r="T17" s="23"/>
      <c r="U17" s="23"/>
      <c r="V17" s="12">
        <v>188</v>
      </c>
      <c r="W17" s="23"/>
      <c r="X17" s="23"/>
      <c r="Y17" s="12">
        <v>1192.7</v>
      </c>
      <c r="Z17" s="12"/>
    </row>
    <row r="18" spans="2:26">
      <c r="B18" s="4">
        <f t="shared" si="1"/>
        <v>41351</v>
      </c>
      <c r="C18" s="4"/>
      <c r="D18" s="12">
        <v>59.6</v>
      </c>
      <c r="E18" s="12"/>
      <c r="F18" s="12"/>
      <c r="G18" s="12">
        <v>130.1</v>
      </c>
      <c r="H18" s="12"/>
      <c r="I18" s="12"/>
      <c r="J18" s="12">
        <v>542.5</v>
      </c>
      <c r="K18" s="12"/>
      <c r="L18" s="12"/>
      <c r="M18" s="12">
        <v>135.19999999999999</v>
      </c>
      <c r="N18" s="12"/>
      <c r="O18" s="12"/>
      <c r="P18" s="12">
        <v>22.3</v>
      </c>
      <c r="Q18" s="23"/>
      <c r="R18" s="23"/>
      <c r="S18" s="12">
        <v>59.9</v>
      </c>
      <c r="T18" s="23"/>
      <c r="U18" s="23"/>
      <c r="V18" s="12">
        <v>178.4</v>
      </c>
      <c r="W18" s="23"/>
      <c r="X18" s="23"/>
      <c r="Y18" s="12">
        <v>1127.9000000000001</v>
      </c>
      <c r="Z18" s="12"/>
    </row>
    <row r="19" spans="2:26">
      <c r="B19" s="4">
        <f t="shared" si="1"/>
        <v>41358</v>
      </c>
      <c r="C19" s="4"/>
      <c r="D19" s="12">
        <v>58.9</v>
      </c>
      <c r="E19" s="12"/>
      <c r="F19" s="12"/>
      <c r="G19" s="12">
        <v>133.9</v>
      </c>
      <c r="H19" s="12"/>
      <c r="I19" s="12"/>
      <c r="J19" s="12">
        <v>457.5</v>
      </c>
      <c r="K19" s="12"/>
      <c r="L19" s="12"/>
      <c r="M19" s="12">
        <v>135.30000000000001</v>
      </c>
      <c r="N19" s="12"/>
      <c r="O19" s="12"/>
      <c r="P19" s="12">
        <v>18.100000000000001</v>
      </c>
      <c r="Q19" s="23"/>
      <c r="R19" s="23"/>
      <c r="S19" s="12">
        <v>57.9</v>
      </c>
      <c r="T19" s="23"/>
      <c r="U19" s="23"/>
      <c r="V19" s="12">
        <v>124</v>
      </c>
      <c r="W19" s="23"/>
      <c r="X19" s="23"/>
      <c r="Y19" s="12">
        <v>985.7</v>
      </c>
      <c r="Z19" s="12"/>
    </row>
    <row r="20" spans="2:26">
      <c r="B20" s="4">
        <f t="shared" si="1"/>
        <v>41365</v>
      </c>
      <c r="C20" s="4"/>
      <c r="D20" s="12">
        <v>54.9</v>
      </c>
      <c r="E20" s="12"/>
      <c r="F20" s="12"/>
      <c r="G20" s="12">
        <v>129</v>
      </c>
      <c r="H20" s="12"/>
      <c r="I20" s="12"/>
      <c r="J20" s="12">
        <v>405.4</v>
      </c>
      <c r="K20" s="33"/>
      <c r="L20" s="12"/>
      <c r="M20" s="12">
        <v>124.6</v>
      </c>
      <c r="N20" s="12"/>
      <c r="O20" s="12"/>
      <c r="P20" s="12">
        <v>16.7</v>
      </c>
      <c r="Q20" s="23"/>
      <c r="R20" s="23"/>
      <c r="S20" s="12">
        <v>61.6</v>
      </c>
      <c r="T20" s="23"/>
      <c r="U20" s="23"/>
      <c r="V20" s="12">
        <v>131</v>
      </c>
      <c r="W20" s="23"/>
      <c r="X20" s="23"/>
      <c r="Y20" s="12">
        <v>923.1</v>
      </c>
      <c r="Z20" s="12"/>
    </row>
    <row r="21" spans="2:26">
      <c r="B21" s="4">
        <f t="shared" si="1"/>
        <v>41372</v>
      </c>
      <c r="C21" s="4"/>
      <c r="D21" s="12">
        <v>52.7</v>
      </c>
      <c r="E21" s="12"/>
      <c r="F21" s="12"/>
      <c r="G21" s="12">
        <v>149.6</v>
      </c>
      <c r="H21" s="12"/>
      <c r="I21" s="12"/>
      <c r="J21" s="12">
        <v>511.5</v>
      </c>
      <c r="K21" s="12"/>
      <c r="L21" s="12"/>
      <c r="M21" s="12">
        <v>129.30000000000001</v>
      </c>
      <c r="N21" s="12"/>
      <c r="O21" s="12"/>
      <c r="P21" s="12">
        <v>15.7</v>
      </c>
      <c r="Q21" s="23"/>
      <c r="R21" s="23"/>
      <c r="S21" s="12">
        <v>58.2</v>
      </c>
      <c r="T21" s="23"/>
      <c r="U21" s="23"/>
      <c r="V21" s="12">
        <v>147</v>
      </c>
      <c r="W21" s="23"/>
      <c r="X21" s="23"/>
      <c r="Y21" s="12">
        <v>1063.9000000000001</v>
      </c>
      <c r="Z21" s="12"/>
    </row>
    <row r="22" spans="2:26">
      <c r="B22" s="4">
        <f t="shared" si="1"/>
        <v>41379</v>
      </c>
      <c r="C22" s="4"/>
      <c r="D22" s="12">
        <v>53.8</v>
      </c>
      <c r="E22" s="12"/>
      <c r="F22" s="12"/>
      <c r="G22" s="12">
        <v>149.30000000000001</v>
      </c>
      <c r="H22" s="12"/>
      <c r="I22" s="12"/>
      <c r="J22" s="12">
        <v>565.29999999999995</v>
      </c>
      <c r="K22" s="12"/>
      <c r="L22" s="12"/>
      <c r="M22" s="12">
        <v>123</v>
      </c>
      <c r="N22" s="12"/>
      <c r="O22" s="12"/>
      <c r="P22" s="12">
        <v>14.2</v>
      </c>
      <c r="Q22" s="23"/>
      <c r="R22" s="23"/>
      <c r="S22" s="12">
        <v>59</v>
      </c>
      <c r="T22" s="23"/>
      <c r="U22" s="23"/>
      <c r="V22" s="12">
        <v>158.1</v>
      </c>
      <c r="W22" s="23"/>
      <c r="X22" s="23"/>
      <c r="Y22" s="12">
        <v>1122.5999999999999</v>
      </c>
      <c r="Z22" s="12"/>
    </row>
    <row r="23" spans="2:26">
      <c r="B23" s="4">
        <f t="shared" si="1"/>
        <v>41386</v>
      </c>
      <c r="C23" s="4"/>
      <c r="D23" s="12">
        <v>52.4</v>
      </c>
      <c r="E23" s="12"/>
      <c r="F23" s="12"/>
      <c r="G23" s="12">
        <v>148.1</v>
      </c>
      <c r="H23" s="12"/>
      <c r="I23" s="12"/>
      <c r="J23" s="12">
        <v>509.5</v>
      </c>
      <c r="K23" s="12"/>
      <c r="L23" s="12"/>
      <c r="M23" s="12">
        <v>132.6</v>
      </c>
      <c r="N23" s="12"/>
      <c r="O23" s="12"/>
      <c r="P23" s="12">
        <v>14.1</v>
      </c>
      <c r="Q23" s="23"/>
      <c r="R23" s="23"/>
      <c r="S23" s="12">
        <v>56.6</v>
      </c>
      <c r="T23" s="23"/>
      <c r="U23" s="23"/>
      <c r="V23" s="12">
        <v>160.5</v>
      </c>
      <c r="W23" s="23"/>
      <c r="X23" s="23"/>
      <c r="Y23" s="12">
        <v>1073.7</v>
      </c>
      <c r="Z23" s="12"/>
    </row>
    <row r="24" spans="2:26">
      <c r="B24" s="4">
        <f t="shared" si="1"/>
        <v>41393</v>
      </c>
      <c r="C24" s="4"/>
      <c r="D24" s="12">
        <v>54.7</v>
      </c>
      <c r="E24" s="12"/>
      <c r="F24" s="12"/>
      <c r="G24" s="12">
        <v>143.1</v>
      </c>
      <c r="H24" s="12"/>
      <c r="I24" s="12"/>
      <c r="J24" s="12">
        <v>506.2</v>
      </c>
      <c r="K24" s="12"/>
      <c r="L24" s="12"/>
      <c r="M24" s="12">
        <v>118.8</v>
      </c>
      <c r="N24" s="12"/>
      <c r="O24" s="12"/>
      <c r="P24" s="12">
        <v>16.600000000000001</v>
      </c>
      <c r="Q24" s="23"/>
      <c r="R24" s="23"/>
      <c r="S24" s="12">
        <v>59.3</v>
      </c>
      <c r="T24" s="23"/>
      <c r="U24" s="23"/>
      <c r="V24" s="12">
        <v>154.30000000000001</v>
      </c>
      <c r="W24" s="23"/>
      <c r="X24" s="23"/>
      <c r="Y24" s="12">
        <v>1053</v>
      </c>
      <c r="Z24" s="12"/>
    </row>
    <row r="25" spans="2:26">
      <c r="B25" s="4">
        <f t="shared" si="1"/>
        <v>41400</v>
      </c>
      <c r="C25" s="4"/>
      <c r="D25" s="12">
        <v>50.5</v>
      </c>
      <c r="E25" s="12"/>
      <c r="F25" s="12"/>
      <c r="G25" s="12">
        <v>129.5</v>
      </c>
      <c r="H25" s="12"/>
      <c r="I25" s="12"/>
      <c r="J25" s="12">
        <v>467.6</v>
      </c>
      <c r="K25" s="12"/>
      <c r="L25" s="12"/>
      <c r="M25" s="12">
        <v>123.5</v>
      </c>
      <c r="N25" s="12"/>
      <c r="O25" s="12"/>
      <c r="P25" s="12">
        <v>15.1</v>
      </c>
      <c r="Q25" s="23"/>
      <c r="R25" s="23"/>
      <c r="S25" s="12">
        <v>54.7</v>
      </c>
      <c r="T25" s="23"/>
      <c r="U25" s="23"/>
      <c r="V25" s="12">
        <v>165.7</v>
      </c>
      <c r="W25" s="23"/>
      <c r="X25" s="23"/>
      <c r="Y25" s="12">
        <v>1006.6</v>
      </c>
      <c r="Z25" s="12"/>
    </row>
    <row r="26" spans="2:26">
      <c r="B26" s="4">
        <f t="shared" si="1"/>
        <v>41407</v>
      </c>
      <c r="C26" s="4"/>
      <c r="D26" s="12">
        <v>48.5</v>
      </c>
      <c r="E26" s="12"/>
      <c r="F26" s="12"/>
      <c r="G26" s="12">
        <v>122.2</v>
      </c>
      <c r="H26" s="12"/>
      <c r="I26" s="12"/>
      <c r="J26" s="12">
        <v>405.3</v>
      </c>
      <c r="K26" s="12"/>
      <c r="L26" s="12"/>
      <c r="M26" s="12">
        <v>117</v>
      </c>
      <c r="N26" s="12"/>
      <c r="O26" s="12"/>
      <c r="P26" s="12">
        <v>18.2</v>
      </c>
      <c r="Q26" s="23"/>
      <c r="R26" s="23"/>
      <c r="S26" s="12">
        <v>51.9</v>
      </c>
      <c r="T26" s="23"/>
      <c r="U26" s="23"/>
      <c r="V26" s="12">
        <v>175.4</v>
      </c>
      <c r="W26" s="23"/>
      <c r="X26" s="23"/>
      <c r="Y26" s="12">
        <v>938.5</v>
      </c>
      <c r="Z26" s="12"/>
    </row>
    <row r="27" spans="2:26">
      <c r="B27" s="4">
        <f t="shared" si="1"/>
        <v>41414</v>
      </c>
      <c r="C27" s="4"/>
      <c r="D27" s="12">
        <v>52.3</v>
      </c>
      <c r="E27" s="12"/>
      <c r="F27" s="12"/>
      <c r="G27" s="12">
        <v>131.4</v>
      </c>
      <c r="H27" s="12"/>
      <c r="I27" s="12"/>
      <c r="J27" s="12">
        <v>456.9</v>
      </c>
      <c r="K27" s="12"/>
      <c r="L27" s="12"/>
      <c r="M27" s="12">
        <v>133.19999999999999</v>
      </c>
      <c r="N27" s="12"/>
      <c r="O27" s="12"/>
      <c r="P27" s="12">
        <v>16.399999999999999</v>
      </c>
      <c r="Q27" s="23"/>
      <c r="R27" s="23"/>
      <c r="S27" s="12">
        <v>55.6</v>
      </c>
      <c r="T27" s="23"/>
      <c r="U27" s="23"/>
      <c r="V27" s="12">
        <v>164.1</v>
      </c>
      <c r="W27" s="23"/>
      <c r="X27" s="23"/>
      <c r="Y27" s="12">
        <v>1009.8</v>
      </c>
      <c r="Z27" s="12"/>
    </row>
    <row r="28" spans="2:26">
      <c r="B28" s="4">
        <f t="shared" si="1"/>
        <v>41421</v>
      </c>
      <c r="C28" s="4"/>
      <c r="D28" s="12">
        <v>60.9</v>
      </c>
      <c r="E28" s="12"/>
      <c r="F28" s="12"/>
      <c r="G28" s="12">
        <v>157.6</v>
      </c>
      <c r="H28" s="12"/>
      <c r="I28" s="12"/>
      <c r="J28" s="12">
        <v>523</v>
      </c>
      <c r="K28" s="12"/>
      <c r="L28" s="12"/>
      <c r="M28" s="12">
        <v>138.5</v>
      </c>
      <c r="N28" s="12"/>
      <c r="O28" s="12"/>
      <c r="P28" s="12">
        <v>20.100000000000001</v>
      </c>
      <c r="Q28" s="23"/>
      <c r="R28" s="23"/>
      <c r="S28" s="12">
        <v>56.8</v>
      </c>
      <c r="T28" s="23"/>
      <c r="U28" s="23"/>
      <c r="V28" s="12">
        <v>169.4</v>
      </c>
      <c r="W28" s="23"/>
      <c r="X28" s="23"/>
      <c r="Y28" s="12">
        <v>1126.2</v>
      </c>
      <c r="Z28" s="12"/>
    </row>
    <row r="29" spans="2:26">
      <c r="B29" s="4">
        <f t="shared" si="1"/>
        <v>41428</v>
      </c>
      <c r="C29" s="4"/>
      <c r="D29" s="12">
        <v>52.1</v>
      </c>
      <c r="E29" s="12"/>
      <c r="F29" s="12"/>
      <c r="G29" s="12">
        <v>156.30000000000001</v>
      </c>
      <c r="H29" s="12"/>
      <c r="I29" s="12"/>
      <c r="J29" s="12">
        <v>549.1</v>
      </c>
      <c r="K29" s="12"/>
      <c r="L29" s="12"/>
      <c r="M29" s="12">
        <v>140.80000000000001</v>
      </c>
      <c r="N29" s="12"/>
      <c r="O29" s="12"/>
      <c r="P29" s="12">
        <v>21.6</v>
      </c>
      <c r="Q29" s="23"/>
      <c r="R29" s="23"/>
      <c r="S29" s="12">
        <v>60.3</v>
      </c>
      <c r="T29" s="23"/>
      <c r="U29" s="23"/>
      <c r="V29" s="12">
        <v>161.19999999999999</v>
      </c>
      <c r="W29" s="23"/>
      <c r="X29" s="23"/>
      <c r="Y29" s="12">
        <v>1141.4000000000001</v>
      </c>
      <c r="Z29" s="12"/>
    </row>
    <row r="30" spans="2:26">
      <c r="B30" s="4">
        <f t="shared" si="1"/>
        <v>41435</v>
      </c>
      <c r="C30" s="4"/>
      <c r="D30" s="12">
        <v>54.9</v>
      </c>
      <c r="E30" s="12"/>
      <c r="F30" s="12"/>
      <c r="G30" s="12">
        <v>153.1</v>
      </c>
      <c r="H30" s="12"/>
      <c r="I30" s="12"/>
      <c r="J30" s="12">
        <v>533.4</v>
      </c>
      <c r="K30" s="12"/>
      <c r="L30" s="12"/>
      <c r="M30" s="12">
        <v>130.9</v>
      </c>
      <c r="N30" s="12"/>
      <c r="O30" s="12"/>
      <c r="P30" s="12">
        <v>20.2</v>
      </c>
      <c r="Q30" s="23"/>
      <c r="R30" s="23"/>
      <c r="S30" s="12">
        <v>56.3</v>
      </c>
      <c r="T30" s="23"/>
      <c r="U30" s="23"/>
      <c r="V30" s="12">
        <v>164.2</v>
      </c>
      <c r="W30" s="23"/>
      <c r="X30" s="23">
        <v>1</v>
      </c>
      <c r="Y30" s="12">
        <v>1113</v>
      </c>
      <c r="Z30" s="12"/>
    </row>
    <row r="31" spans="2:26">
      <c r="B31" s="4">
        <f t="shared" si="1"/>
        <v>41442</v>
      </c>
      <c r="C31" s="4"/>
      <c r="D31" s="12">
        <v>50.3</v>
      </c>
      <c r="E31" s="12"/>
      <c r="F31" s="12"/>
      <c r="G31" s="12">
        <v>140.80000000000001</v>
      </c>
      <c r="H31" s="12"/>
      <c r="I31" s="12"/>
      <c r="J31" s="12">
        <v>447.8</v>
      </c>
      <c r="K31" s="12"/>
      <c r="L31" s="12"/>
      <c r="M31" s="12">
        <v>116.8</v>
      </c>
      <c r="N31" s="12"/>
      <c r="O31" s="12"/>
      <c r="P31" s="12">
        <v>21.3</v>
      </c>
      <c r="Q31" s="23"/>
      <c r="R31" s="23"/>
      <c r="S31" s="12">
        <v>56.4</v>
      </c>
      <c r="T31" s="23"/>
      <c r="U31" s="23"/>
      <c r="V31" s="12">
        <v>157.80000000000001</v>
      </c>
      <c r="W31" s="23"/>
      <c r="X31" s="23"/>
      <c r="Y31" s="12">
        <v>991.2</v>
      </c>
      <c r="Z31" s="12"/>
    </row>
    <row r="32" spans="2:26">
      <c r="B32" s="4">
        <f t="shared" si="1"/>
        <v>41449</v>
      </c>
      <c r="C32" s="4"/>
      <c r="D32" s="12">
        <v>46.7</v>
      </c>
      <c r="E32" s="12"/>
      <c r="F32" s="12"/>
      <c r="G32" s="12">
        <v>126</v>
      </c>
      <c r="H32" s="12"/>
      <c r="I32" s="12"/>
      <c r="J32" s="12">
        <v>404.9</v>
      </c>
      <c r="K32" s="12"/>
      <c r="L32" s="12"/>
      <c r="M32" s="12">
        <v>124.1</v>
      </c>
      <c r="N32" s="12"/>
      <c r="O32" s="12"/>
      <c r="P32" s="12">
        <v>22.2</v>
      </c>
      <c r="Q32" s="23"/>
      <c r="R32" s="23"/>
      <c r="S32" s="12">
        <v>59.7</v>
      </c>
      <c r="T32" s="23"/>
      <c r="U32" s="23"/>
      <c r="V32" s="12">
        <v>149.6</v>
      </c>
      <c r="W32" s="23"/>
      <c r="X32" s="23"/>
      <c r="Y32" s="12">
        <v>933.2</v>
      </c>
      <c r="Z32" s="12"/>
    </row>
    <row r="33" spans="2:26">
      <c r="B33" s="4">
        <f t="shared" si="1"/>
        <v>41456</v>
      </c>
      <c r="C33" s="4"/>
      <c r="D33" s="6">
        <v>47.2</v>
      </c>
      <c r="E33" s="12"/>
      <c r="F33" s="12"/>
      <c r="G33" s="12">
        <v>123</v>
      </c>
      <c r="H33" s="12"/>
      <c r="I33" s="12"/>
      <c r="J33" s="12">
        <v>416.6</v>
      </c>
      <c r="K33" s="12"/>
      <c r="L33" s="12"/>
      <c r="M33" s="12">
        <v>147.19999999999999</v>
      </c>
      <c r="N33" s="12"/>
      <c r="O33" s="12"/>
      <c r="P33" s="12">
        <v>25.1</v>
      </c>
      <c r="Q33" s="23"/>
      <c r="R33" s="23"/>
      <c r="S33" s="12">
        <v>59.1</v>
      </c>
      <c r="T33" s="23"/>
      <c r="U33" s="23"/>
      <c r="V33" s="12">
        <v>156.1</v>
      </c>
      <c r="W33" s="23"/>
      <c r="X33" s="23"/>
      <c r="Y33" s="12">
        <v>974.3</v>
      </c>
      <c r="Z33" s="12"/>
    </row>
    <row r="34" spans="2:26">
      <c r="B34" s="4">
        <f t="shared" si="1"/>
        <v>41463</v>
      </c>
      <c r="C34" s="4"/>
      <c r="D34" s="12">
        <v>46.9</v>
      </c>
      <c r="E34" s="12"/>
      <c r="F34" s="12"/>
      <c r="G34" s="12">
        <v>119.2</v>
      </c>
      <c r="H34" s="12"/>
      <c r="I34" s="12"/>
      <c r="J34" s="12">
        <v>419.3</v>
      </c>
      <c r="K34" s="12"/>
      <c r="L34" s="12"/>
      <c r="M34" s="12">
        <v>143.19999999999999</v>
      </c>
      <c r="N34" s="12"/>
      <c r="O34" s="12"/>
      <c r="P34" s="12">
        <v>35.6</v>
      </c>
      <c r="Q34" s="23"/>
      <c r="R34" s="23"/>
      <c r="S34" s="12">
        <v>67.8</v>
      </c>
      <c r="T34" s="23"/>
      <c r="U34" s="23"/>
      <c r="V34" s="12">
        <v>181.2</v>
      </c>
      <c r="W34" s="23"/>
      <c r="X34" s="23"/>
      <c r="Y34" s="12">
        <v>1013.2</v>
      </c>
      <c r="Z34" s="12"/>
    </row>
    <row r="35" spans="2:26">
      <c r="B35" s="4">
        <f t="shared" si="1"/>
        <v>41470</v>
      </c>
      <c r="C35" s="4"/>
      <c r="D35" s="12">
        <v>54.4</v>
      </c>
      <c r="E35" s="12"/>
      <c r="F35" s="12"/>
      <c r="G35" s="12">
        <v>123.8</v>
      </c>
      <c r="H35" s="12"/>
      <c r="I35" s="12"/>
      <c r="J35" s="12">
        <v>431.6</v>
      </c>
      <c r="K35" s="12"/>
      <c r="L35" s="12"/>
      <c r="M35" s="12">
        <v>145.1</v>
      </c>
      <c r="N35" s="12"/>
      <c r="O35" s="12"/>
      <c r="P35" s="12">
        <v>36.5</v>
      </c>
      <c r="Q35" s="23"/>
      <c r="R35" s="23"/>
      <c r="S35" s="12">
        <v>65.3</v>
      </c>
      <c r="T35" s="23"/>
      <c r="U35" s="23"/>
      <c r="V35" s="12">
        <v>163.19999999999999</v>
      </c>
      <c r="W35" s="23"/>
      <c r="X35" s="23"/>
      <c r="Y35" s="12">
        <v>1020</v>
      </c>
      <c r="Z35" s="12"/>
    </row>
    <row r="36" spans="2:26">
      <c r="B36" s="4">
        <f t="shared" si="1"/>
        <v>41477</v>
      </c>
      <c r="C36" s="4"/>
      <c r="D36" s="12">
        <v>54.1</v>
      </c>
      <c r="E36" s="12"/>
      <c r="F36" s="12"/>
      <c r="G36" s="12">
        <v>118.9</v>
      </c>
      <c r="H36" s="12"/>
      <c r="I36" s="12"/>
      <c r="J36" s="12">
        <v>481.5</v>
      </c>
      <c r="K36" s="12"/>
      <c r="L36" s="12"/>
      <c r="M36" s="12">
        <v>152.5</v>
      </c>
      <c r="N36" s="12"/>
      <c r="O36" s="12"/>
      <c r="P36" s="12">
        <v>38.1</v>
      </c>
      <c r="Q36" s="23"/>
      <c r="R36" s="23"/>
      <c r="S36" s="12">
        <v>72.7</v>
      </c>
      <c r="T36" s="23"/>
      <c r="U36" s="23"/>
      <c r="V36" s="12">
        <v>140.69999999999999</v>
      </c>
      <c r="W36" s="23"/>
      <c r="X36" s="23"/>
      <c r="Y36" s="12">
        <v>1058.4000000000001</v>
      </c>
      <c r="Z36" s="12"/>
    </row>
    <row r="37" spans="2:26">
      <c r="B37" s="4">
        <f t="shared" si="1"/>
        <v>41484</v>
      </c>
      <c r="C37" s="4"/>
      <c r="D37" s="12">
        <v>51</v>
      </c>
      <c r="E37" s="12"/>
      <c r="F37" s="12"/>
      <c r="G37" s="12">
        <v>132.6</v>
      </c>
      <c r="H37" s="12"/>
      <c r="I37" s="12"/>
      <c r="J37" s="12">
        <v>499.8</v>
      </c>
      <c r="K37" s="12"/>
      <c r="L37" s="12"/>
      <c r="M37" s="12">
        <v>162.80000000000001</v>
      </c>
      <c r="N37" s="12"/>
      <c r="O37" s="12"/>
      <c r="P37" s="12">
        <v>31.5</v>
      </c>
      <c r="Q37" s="23"/>
      <c r="R37" s="23"/>
      <c r="S37" s="12">
        <v>71.599999999999994</v>
      </c>
      <c r="T37" s="23"/>
      <c r="U37" s="23"/>
      <c r="V37" s="12">
        <v>150.1</v>
      </c>
      <c r="W37" s="23"/>
      <c r="X37" s="23"/>
      <c r="Y37" s="12">
        <v>1099.3</v>
      </c>
      <c r="Z37" s="12"/>
    </row>
    <row r="38" spans="2:26">
      <c r="B38" s="4">
        <f t="shared" si="1"/>
        <v>41491</v>
      </c>
      <c r="C38" s="4"/>
      <c r="D38" s="12">
        <v>55.8</v>
      </c>
      <c r="E38" s="12"/>
      <c r="F38" s="12"/>
      <c r="G38" s="12">
        <v>146.80000000000001</v>
      </c>
      <c r="H38" s="12"/>
      <c r="I38" s="12"/>
      <c r="J38" s="12">
        <v>498.6</v>
      </c>
      <c r="K38" s="12"/>
      <c r="L38" s="12"/>
      <c r="M38" s="12">
        <v>135.30000000000001</v>
      </c>
      <c r="N38" s="12"/>
      <c r="O38" s="12"/>
      <c r="P38" s="12">
        <v>32.4</v>
      </c>
      <c r="Q38" s="23"/>
      <c r="R38" s="23"/>
      <c r="S38" s="12">
        <v>58</v>
      </c>
      <c r="T38" s="23"/>
      <c r="U38" s="23"/>
      <c r="V38" s="12">
        <v>148.5</v>
      </c>
      <c r="W38" s="23"/>
      <c r="X38" s="23"/>
      <c r="Y38" s="15">
        <v>1075.5</v>
      </c>
      <c r="Z38" s="12"/>
    </row>
    <row r="39" spans="2:26">
      <c r="B39" s="4">
        <f t="shared" si="1"/>
        <v>41498</v>
      </c>
      <c r="C39" s="4"/>
      <c r="D39" s="12">
        <v>56.8</v>
      </c>
      <c r="E39" s="12"/>
      <c r="F39" s="12"/>
      <c r="G39" s="12">
        <v>135.9</v>
      </c>
      <c r="H39" s="12"/>
      <c r="I39" s="12"/>
      <c r="J39" s="12">
        <v>480.6</v>
      </c>
      <c r="K39" s="12"/>
      <c r="L39" s="12"/>
      <c r="M39" s="12">
        <v>126.5</v>
      </c>
      <c r="N39" s="12"/>
      <c r="O39" s="12"/>
      <c r="P39" s="12">
        <v>22.7</v>
      </c>
      <c r="Q39" s="23"/>
      <c r="R39" s="23"/>
      <c r="S39" s="12">
        <v>71.3</v>
      </c>
      <c r="T39" s="23"/>
      <c r="U39" s="23"/>
      <c r="V39" s="12">
        <v>147.1</v>
      </c>
      <c r="W39" s="23"/>
      <c r="X39" s="23"/>
      <c r="Y39" s="12">
        <v>1040.9000000000001</v>
      </c>
      <c r="Z39" s="12"/>
    </row>
    <row r="40" spans="2:26">
      <c r="B40" s="4">
        <f t="shared" si="1"/>
        <v>41505</v>
      </c>
      <c r="C40" s="4"/>
      <c r="D40" s="12">
        <v>58.7</v>
      </c>
      <c r="E40" s="12"/>
      <c r="F40" s="12"/>
      <c r="G40" s="12">
        <v>129</v>
      </c>
      <c r="H40" s="12"/>
      <c r="I40" s="12"/>
      <c r="J40" s="12">
        <v>455.9</v>
      </c>
      <c r="K40" s="12"/>
      <c r="L40" s="12"/>
      <c r="M40" s="12">
        <v>124.2</v>
      </c>
      <c r="N40" s="12"/>
      <c r="O40" s="12"/>
      <c r="P40" s="12">
        <v>18</v>
      </c>
      <c r="Q40" s="23"/>
      <c r="R40" s="23"/>
      <c r="S40" s="12">
        <v>70</v>
      </c>
      <c r="T40" s="23"/>
      <c r="U40" s="23"/>
      <c r="V40" s="12">
        <v>146.19999999999999</v>
      </c>
      <c r="W40" s="23"/>
      <c r="X40" s="23"/>
      <c r="Y40" s="12">
        <v>1002.1</v>
      </c>
      <c r="Z40" s="12"/>
    </row>
    <row r="41" spans="2:26">
      <c r="B41" s="4">
        <f t="shared" si="1"/>
        <v>41512</v>
      </c>
      <c r="C41" s="4"/>
      <c r="D41" s="12">
        <v>61.4</v>
      </c>
      <c r="E41" s="12"/>
      <c r="F41" s="12"/>
      <c r="G41" s="12">
        <v>129.80000000000001</v>
      </c>
      <c r="H41" s="12"/>
      <c r="I41" s="12"/>
      <c r="J41" s="12">
        <v>443.6</v>
      </c>
      <c r="K41" s="12"/>
      <c r="L41" s="12"/>
      <c r="M41" s="12">
        <v>134.1</v>
      </c>
      <c r="N41" s="12"/>
      <c r="O41" s="12"/>
      <c r="P41" s="12">
        <v>12</v>
      </c>
      <c r="Q41" s="23"/>
      <c r="R41" s="23"/>
      <c r="S41" s="12">
        <v>78</v>
      </c>
      <c r="T41" s="23"/>
      <c r="U41" s="23"/>
      <c r="V41" s="12">
        <v>144.9</v>
      </c>
      <c r="W41" s="23"/>
      <c r="X41" s="23"/>
      <c r="Y41" s="12">
        <v>1003.8</v>
      </c>
      <c r="Z41" s="12"/>
    </row>
    <row r="42" spans="2:26">
      <c r="B42" s="4">
        <f t="shared" si="1"/>
        <v>41519</v>
      </c>
      <c r="C42" s="4"/>
      <c r="D42" s="12">
        <v>52.7</v>
      </c>
      <c r="E42" s="12"/>
      <c r="F42" s="12"/>
      <c r="G42" s="12">
        <v>138.9</v>
      </c>
      <c r="H42" s="12"/>
      <c r="I42" s="12"/>
      <c r="J42" s="12">
        <v>472</v>
      </c>
      <c r="K42" s="12"/>
      <c r="L42" s="12"/>
      <c r="M42" s="12">
        <v>153.9</v>
      </c>
      <c r="N42" s="12"/>
      <c r="O42" s="12"/>
      <c r="P42" s="12">
        <v>13.9</v>
      </c>
      <c r="Q42" s="23"/>
      <c r="R42" s="23"/>
      <c r="S42" s="12">
        <v>76.5</v>
      </c>
      <c r="T42" s="23"/>
      <c r="U42" s="23"/>
      <c r="V42" s="12">
        <v>132.30000000000001</v>
      </c>
      <c r="W42" s="23"/>
      <c r="X42" s="23"/>
      <c r="Y42" s="12">
        <v>1040.0999999999999</v>
      </c>
      <c r="Z42" s="12"/>
    </row>
    <row r="43" spans="2:26">
      <c r="B43" s="4">
        <f t="shared" si="1"/>
        <v>41526</v>
      </c>
      <c r="C43" s="4"/>
      <c r="D43" s="12">
        <v>53.3</v>
      </c>
      <c r="E43" s="12"/>
      <c r="F43" s="12"/>
      <c r="G43" s="12">
        <v>140.19999999999999</v>
      </c>
      <c r="H43" s="12"/>
      <c r="I43" s="12"/>
      <c r="J43" s="12">
        <v>478</v>
      </c>
      <c r="K43" s="12"/>
      <c r="L43" s="12"/>
      <c r="M43" s="12">
        <v>149.6</v>
      </c>
      <c r="N43" s="12"/>
      <c r="O43" s="12"/>
      <c r="P43" s="12">
        <v>13.7</v>
      </c>
      <c r="Q43" s="23"/>
      <c r="R43" s="23"/>
      <c r="S43" s="12">
        <v>73.3</v>
      </c>
      <c r="T43" s="23"/>
      <c r="U43" s="23"/>
      <c r="V43" s="12">
        <v>150.19999999999999</v>
      </c>
      <c r="W43" s="23"/>
      <c r="X43" s="23"/>
      <c r="Y43" s="12">
        <v>1058.2</v>
      </c>
      <c r="Z43" s="12"/>
    </row>
    <row r="44" spans="2:26">
      <c r="B44" s="4">
        <f t="shared" si="1"/>
        <v>41533</v>
      </c>
      <c r="C44" s="4"/>
      <c r="D44" s="12">
        <v>52.5</v>
      </c>
      <c r="E44" s="12"/>
      <c r="F44" s="12"/>
      <c r="G44" s="12">
        <v>131.69999999999999</v>
      </c>
      <c r="H44" s="12"/>
      <c r="I44" s="12"/>
      <c r="J44" s="12">
        <v>479.4</v>
      </c>
      <c r="K44" s="12"/>
      <c r="L44" s="12"/>
      <c r="M44" s="12">
        <v>146.6</v>
      </c>
      <c r="N44" s="12"/>
      <c r="O44" s="12"/>
      <c r="P44" s="12">
        <v>14.5</v>
      </c>
      <c r="Q44" s="23"/>
      <c r="R44" s="23"/>
      <c r="S44" s="12">
        <v>67.400000000000006</v>
      </c>
      <c r="T44" s="23"/>
      <c r="U44" s="23"/>
      <c r="V44" s="12">
        <v>136.5</v>
      </c>
      <c r="W44" s="23"/>
      <c r="X44" s="23"/>
      <c r="Y44" s="12">
        <v>1028.5999999999999</v>
      </c>
      <c r="Z44" s="12"/>
    </row>
    <row r="45" spans="2:26">
      <c r="B45" s="4">
        <f t="shared" si="1"/>
        <v>41540</v>
      </c>
      <c r="C45" s="4"/>
      <c r="D45" s="12">
        <v>55.8</v>
      </c>
      <c r="E45" s="12"/>
      <c r="F45" s="12"/>
      <c r="G45" s="12">
        <v>144.4</v>
      </c>
      <c r="H45" s="12"/>
      <c r="I45" s="12"/>
      <c r="J45" s="12">
        <v>515</v>
      </c>
      <c r="K45" s="12"/>
      <c r="L45" s="12"/>
      <c r="M45" s="12">
        <v>145.1</v>
      </c>
      <c r="N45" s="12"/>
      <c r="O45" s="12"/>
      <c r="P45" s="12">
        <v>18.600000000000001</v>
      </c>
      <c r="Q45" s="23"/>
      <c r="R45" s="23"/>
      <c r="S45" s="12">
        <v>66</v>
      </c>
      <c r="T45" s="23"/>
      <c r="U45" s="23"/>
      <c r="V45" s="12">
        <v>129.80000000000001</v>
      </c>
      <c r="W45" s="23"/>
      <c r="X45" s="23"/>
      <c r="Y45" s="12">
        <v>1074.5</v>
      </c>
      <c r="Z45" s="12"/>
    </row>
    <row r="46" spans="2:26">
      <c r="B46" s="4">
        <f t="shared" si="1"/>
        <v>41547</v>
      </c>
      <c r="C46" s="4"/>
      <c r="D46" s="12">
        <v>60.7</v>
      </c>
      <c r="E46" s="12"/>
      <c r="F46" s="12"/>
      <c r="G46" s="12">
        <v>140.1</v>
      </c>
      <c r="H46" s="12"/>
      <c r="I46" s="12"/>
      <c r="J46" s="12">
        <v>529.79999999999995</v>
      </c>
      <c r="K46" s="12"/>
      <c r="L46" s="12"/>
      <c r="M46" s="12">
        <v>137.1</v>
      </c>
      <c r="N46" s="12"/>
      <c r="O46" s="12"/>
      <c r="P46" s="12">
        <v>21.5</v>
      </c>
      <c r="Q46" s="23"/>
      <c r="R46" s="23"/>
      <c r="S46" s="12">
        <v>62.5</v>
      </c>
      <c r="T46" s="23"/>
      <c r="U46" s="23"/>
      <c r="V46" s="12">
        <v>143.30000000000001</v>
      </c>
      <c r="W46" s="23"/>
      <c r="X46" s="23"/>
      <c r="Y46" s="12">
        <v>1094.9000000000001</v>
      </c>
      <c r="Z46" s="12"/>
    </row>
    <row r="47" spans="2:26">
      <c r="B47" s="4">
        <f t="shared" si="1"/>
        <v>41554</v>
      </c>
      <c r="C47" s="4"/>
      <c r="D47" s="15" t="s">
        <v>31</v>
      </c>
      <c r="E47" s="12"/>
      <c r="F47" s="12"/>
      <c r="G47" s="15" t="s">
        <v>31</v>
      </c>
      <c r="H47" s="12"/>
      <c r="I47" s="12"/>
      <c r="J47" s="15" t="s">
        <v>31</v>
      </c>
      <c r="K47" s="12"/>
      <c r="L47" s="12"/>
      <c r="M47" s="15" t="s">
        <v>31</v>
      </c>
      <c r="N47" s="12"/>
      <c r="O47" s="12"/>
      <c r="P47" s="15" t="s">
        <v>31</v>
      </c>
      <c r="Q47" s="23"/>
      <c r="R47" s="23"/>
      <c r="S47" s="15" t="s">
        <v>31</v>
      </c>
      <c r="T47" s="23"/>
      <c r="U47" s="23"/>
      <c r="V47" s="15" t="s">
        <v>31</v>
      </c>
      <c r="W47" s="23"/>
      <c r="X47" s="23"/>
      <c r="Y47" s="15" t="s">
        <v>31</v>
      </c>
      <c r="Z47" s="12"/>
    </row>
    <row r="48" spans="2:26">
      <c r="B48" s="4">
        <f t="shared" si="1"/>
        <v>41561</v>
      </c>
      <c r="C48" s="4"/>
      <c r="D48" s="15" t="s">
        <v>31</v>
      </c>
      <c r="E48" s="12"/>
      <c r="F48" s="12"/>
      <c r="G48" s="15" t="s">
        <v>31</v>
      </c>
      <c r="H48" s="12"/>
      <c r="I48" s="12"/>
      <c r="J48" s="15" t="s">
        <v>31</v>
      </c>
      <c r="K48" s="12"/>
      <c r="L48" s="12"/>
      <c r="M48" s="15" t="s">
        <v>31</v>
      </c>
      <c r="N48" s="12"/>
      <c r="O48" s="12"/>
      <c r="P48" s="15" t="s">
        <v>31</v>
      </c>
      <c r="Q48" s="23"/>
      <c r="R48" s="23"/>
      <c r="S48" s="15" t="s">
        <v>31</v>
      </c>
      <c r="T48" s="23"/>
      <c r="U48" s="23"/>
      <c r="V48" s="15" t="s">
        <v>31</v>
      </c>
      <c r="W48" s="23"/>
      <c r="X48" s="23"/>
      <c r="Y48" s="15" t="s">
        <v>31</v>
      </c>
      <c r="Z48" s="12"/>
    </row>
    <row r="49" spans="2:26">
      <c r="B49" s="4">
        <f t="shared" si="1"/>
        <v>41568</v>
      </c>
      <c r="C49" s="32"/>
      <c r="D49" s="12">
        <v>60.1</v>
      </c>
      <c r="E49" s="12"/>
      <c r="F49" s="12"/>
      <c r="G49" s="12">
        <v>138.30000000000001</v>
      </c>
      <c r="H49" s="12"/>
      <c r="I49" s="12"/>
      <c r="J49" s="12">
        <v>489.5</v>
      </c>
      <c r="K49" s="12"/>
      <c r="L49" s="12"/>
      <c r="M49" s="12">
        <v>126.2</v>
      </c>
      <c r="N49" s="12"/>
      <c r="O49" s="12"/>
      <c r="P49" s="12">
        <v>16</v>
      </c>
      <c r="Q49" s="23"/>
      <c r="R49" s="23"/>
      <c r="S49" s="12">
        <v>61.9</v>
      </c>
      <c r="T49" s="23"/>
      <c r="U49" s="23"/>
      <c r="V49" s="12">
        <v>133</v>
      </c>
      <c r="W49" s="23"/>
      <c r="X49" s="23"/>
      <c r="Y49" s="12">
        <v>1025</v>
      </c>
      <c r="Z49" s="12"/>
    </row>
    <row r="50" spans="2:26">
      <c r="B50" s="4">
        <f t="shared" si="1"/>
        <v>41575</v>
      </c>
      <c r="C50" s="4"/>
      <c r="D50" s="12">
        <v>59</v>
      </c>
      <c r="E50" s="12"/>
      <c r="F50" s="12"/>
      <c r="G50" s="12">
        <v>142.30000000000001</v>
      </c>
      <c r="H50" s="12"/>
      <c r="I50" s="12"/>
      <c r="J50" s="12">
        <v>505.1</v>
      </c>
      <c r="K50" s="12"/>
      <c r="L50" s="12"/>
      <c r="M50" s="12">
        <v>138.6</v>
      </c>
      <c r="N50" s="12"/>
      <c r="O50" s="12"/>
      <c r="P50" s="12">
        <v>21.1</v>
      </c>
      <c r="Q50" s="23"/>
      <c r="R50" s="23"/>
      <c r="S50" s="12">
        <v>64.8</v>
      </c>
      <c r="T50" s="23"/>
      <c r="U50" s="23"/>
      <c r="V50" s="12">
        <v>117.7</v>
      </c>
      <c r="W50" s="23"/>
      <c r="X50" s="23"/>
      <c r="Y50" s="12">
        <v>1048.7</v>
      </c>
      <c r="Z50" s="12"/>
    </row>
    <row r="51" spans="2:26">
      <c r="B51" s="4">
        <f t="shared" si="1"/>
        <v>41582</v>
      </c>
      <c r="C51" s="4"/>
      <c r="D51" s="12">
        <v>60.1</v>
      </c>
      <c r="E51" s="12"/>
      <c r="F51" s="12"/>
      <c r="G51" s="12">
        <v>167.3</v>
      </c>
      <c r="H51" s="12"/>
      <c r="I51" s="12"/>
      <c r="J51" s="12">
        <v>563.20000000000005</v>
      </c>
      <c r="K51" s="12"/>
      <c r="L51" s="12"/>
      <c r="M51" s="12">
        <v>151.5</v>
      </c>
      <c r="N51" s="12"/>
      <c r="O51" s="12"/>
      <c r="P51" s="12">
        <v>22.3</v>
      </c>
      <c r="Q51" s="23"/>
      <c r="R51" s="23"/>
      <c r="S51" s="12">
        <v>65.900000000000006</v>
      </c>
      <c r="T51" s="23"/>
      <c r="U51" s="23"/>
      <c r="V51" s="12">
        <v>125.3</v>
      </c>
      <c r="W51" s="23"/>
      <c r="X51" s="23"/>
      <c r="Y51" s="12">
        <v>1155.5999999999999</v>
      </c>
      <c r="Z51" s="12"/>
    </row>
    <row r="52" spans="2:26">
      <c r="B52" s="4">
        <f t="shared" si="1"/>
        <v>41589</v>
      </c>
      <c r="C52" s="4"/>
      <c r="D52" s="12">
        <v>53.8</v>
      </c>
      <c r="E52" s="12"/>
      <c r="F52" s="12"/>
      <c r="G52" s="12">
        <v>161.9</v>
      </c>
      <c r="H52" s="12"/>
      <c r="I52" s="12"/>
      <c r="J52" s="12">
        <v>552.20000000000005</v>
      </c>
      <c r="K52" s="12"/>
      <c r="L52" s="12"/>
      <c r="M52" s="12">
        <v>150.30000000000001</v>
      </c>
      <c r="N52" s="12"/>
      <c r="O52" s="12"/>
      <c r="P52" s="12">
        <v>20.9</v>
      </c>
      <c r="Q52" s="23"/>
      <c r="R52" s="23"/>
      <c r="S52" s="12">
        <v>55.2</v>
      </c>
      <c r="T52" s="23"/>
      <c r="U52" s="23"/>
      <c r="V52" s="12">
        <v>121.7</v>
      </c>
      <c r="W52" s="23"/>
      <c r="X52" s="23"/>
      <c r="Y52" s="12">
        <v>1115.8</v>
      </c>
      <c r="Z52" s="12"/>
    </row>
    <row r="53" spans="2:26">
      <c r="B53" s="4">
        <f t="shared" si="1"/>
        <v>41596</v>
      </c>
      <c r="C53" s="4"/>
      <c r="D53" s="12">
        <v>61.6</v>
      </c>
      <c r="E53" s="12"/>
      <c r="F53" s="12"/>
      <c r="G53" s="12">
        <v>153.4</v>
      </c>
      <c r="H53" s="12"/>
      <c r="I53" s="12"/>
      <c r="J53" s="12">
        <v>560</v>
      </c>
      <c r="K53" s="12"/>
      <c r="L53" s="12"/>
      <c r="M53" s="12">
        <v>138.4</v>
      </c>
      <c r="N53" s="12"/>
      <c r="O53" s="12"/>
      <c r="P53" s="12">
        <v>27.2</v>
      </c>
      <c r="Q53" s="23"/>
      <c r="R53" s="23"/>
      <c r="S53" s="12">
        <v>63</v>
      </c>
      <c r="T53" s="23"/>
      <c r="U53" s="23"/>
      <c r="V53" s="12">
        <v>119.3</v>
      </c>
      <c r="W53" s="23"/>
      <c r="X53" s="23"/>
      <c r="Y53" s="12">
        <v>1123</v>
      </c>
      <c r="Z53" s="12"/>
    </row>
    <row r="54" spans="2:26">
      <c r="B54" s="4">
        <f t="shared" si="1"/>
        <v>41603</v>
      </c>
      <c r="C54" s="4"/>
      <c r="D54" s="12">
        <v>51.3</v>
      </c>
      <c r="E54" s="12"/>
      <c r="F54" s="12"/>
      <c r="G54" s="12">
        <v>122.3</v>
      </c>
      <c r="H54" s="12"/>
      <c r="I54" s="12"/>
      <c r="J54" s="12">
        <v>458.8</v>
      </c>
      <c r="K54" s="12"/>
      <c r="L54" s="12"/>
      <c r="M54" s="12">
        <v>132.69999999999999</v>
      </c>
      <c r="N54" s="12"/>
      <c r="O54" s="12"/>
      <c r="P54" s="12">
        <v>19.2</v>
      </c>
      <c r="Q54" s="23"/>
      <c r="R54" s="23"/>
      <c r="S54" s="12">
        <v>60</v>
      </c>
      <c r="T54" s="23"/>
      <c r="U54" s="23"/>
      <c r="V54" s="12">
        <v>112.1</v>
      </c>
      <c r="W54" s="23"/>
      <c r="X54" s="23"/>
      <c r="Y54" s="12">
        <v>956.3</v>
      </c>
      <c r="Z54" s="12"/>
    </row>
    <row r="55" spans="2:26">
      <c r="B55" s="4">
        <f t="shared" si="1"/>
        <v>41610</v>
      </c>
      <c r="C55" s="4"/>
      <c r="D55" s="12">
        <v>57.2</v>
      </c>
      <c r="E55" s="12"/>
      <c r="F55" s="12"/>
      <c r="G55" s="12">
        <v>122.9</v>
      </c>
      <c r="H55" s="12"/>
      <c r="I55" s="12"/>
      <c r="J55" s="12">
        <v>498.6</v>
      </c>
      <c r="K55" s="12"/>
      <c r="L55" s="12"/>
      <c r="M55" s="12">
        <v>142.69999999999999</v>
      </c>
      <c r="N55" s="12"/>
      <c r="O55" s="12"/>
      <c r="P55" s="12">
        <v>16.7</v>
      </c>
      <c r="Q55" s="23"/>
      <c r="R55" s="23"/>
      <c r="S55" s="12">
        <v>65</v>
      </c>
      <c r="T55" s="23"/>
      <c r="U55" s="23"/>
      <c r="V55" s="12">
        <v>149</v>
      </c>
      <c r="W55" s="23"/>
      <c r="X55" s="23"/>
      <c r="Y55" s="12">
        <v>1052</v>
      </c>
      <c r="Z55" s="12"/>
    </row>
    <row r="56" spans="2:26">
      <c r="B56" s="4">
        <f t="shared" si="1"/>
        <v>41617</v>
      </c>
      <c r="C56" s="4"/>
      <c r="D56" s="12">
        <v>59.7</v>
      </c>
      <c r="E56" s="12"/>
      <c r="F56" s="12"/>
      <c r="G56" s="12">
        <v>127.8</v>
      </c>
      <c r="H56" s="12"/>
      <c r="I56" s="12"/>
      <c r="J56" s="12">
        <v>553.5</v>
      </c>
      <c r="K56" s="12"/>
      <c r="L56" s="12"/>
      <c r="M56" s="12">
        <v>141.19999999999999</v>
      </c>
      <c r="N56" s="12"/>
      <c r="O56" s="12"/>
      <c r="P56" s="12">
        <v>17.899999999999999</v>
      </c>
      <c r="Q56" s="23"/>
      <c r="R56" s="23"/>
      <c r="S56" s="12">
        <v>68.3</v>
      </c>
      <c r="T56" s="23"/>
      <c r="U56" s="23"/>
      <c r="V56" s="12">
        <v>139.19999999999999</v>
      </c>
      <c r="W56" s="23"/>
      <c r="X56" s="23"/>
      <c r="Y56" s="12">
        <v>1107.5</v>
      </c>
      <c r="Z56" s="12"/>
    </row>
    <row r="57" spans="2:26">
      <c r="B57" s="4">
        <f t="shared" si="1"/>
        <v>41624</v>
      </c>
      <c r="C57" s="4"/>
      <c r="D57" s="12">
        <v>53.8</v>
      </c>
      <c r="E57" s="12"/>
      <c r="F57" s="12"/>
      <c r="G57" s="12">
        <v>131</v>
      </c>
      <c r="H57" s="12"/>
      <c r="I57" s="12"/>
      <c r="J57" s="12">
        <v>540.20000000000005</v>
      </c>
      <c r="K57" s="12"/>
      <c r="L57" s="12"/>
      <c r="M57" s="12">
        <v>131.19999999999999</v>
      </c>
      <c r="N57" s="12"/>
      <c r="O57" s="12"/>
      <c r="P57" s="12">
        <v>16.2</v>
      </c>
      <c r="Q57" s="23"/>
      <c r="R57" s="23"/>
      <c r="S57" s="12">
        <v>71.099999999999994</v>
      </c>
      <c r="T57" s="23"/>
      <c r="U57" s="23"/>
      <c r="V57" s="12">
        <v>113.7</v>
      </c>
      <c r="W57" s="23"/>
      <c r="X57" s="23"/>
      <c r="Y57" s="12">
        <v>1057.2</v>
      </c>
      <c r="Z57" s="12"/>
    </row>
    <row r="58" spans="2:26">
      <c r="B58" s="4">
        <f t="shared" si="1"/>
        <v>41631</v>
      </c>
      <c r="C58" s="4"/>
      <c r="D58" s="12">
        <v>47.7</v>
      </c>
      <c r="E58" s="12"/>
      <c r="F58" s="12"/>
      <c r="G58" s="12">
        <v>115.6</v>
      </c>
      <c r="H58" s="12"/>
      <c r="I58" s="12"/>
      <c r="J58" s="12">
        <v>438</v>
      </c>
      <c r="K58" s="12"/>
      <c r="L58" s="12"/>
      <c r="M58" s="12">
        <v>125</v>
      </c>
      <c r="N58" s="12"/>
      <c r="O58" s="12"/>
      <c r="P58" s="12">
        <v>15.6</v>
      </c>
      <c r="Q58" s="23"/>
      <c r="R58" s="23"/>
      <c r="S58" s="12">
        <v>66.7</v>
      </c>
      <c r="T58" s="23"/>
      <c r="U58" s="23"/>
      <c r="V58" s="12">
        <v>103.2</v>
      </c>
      <c r="W58" s="23"/>
      <c r="X58" s="23"/>
      <c r="Y58" s="12">
        <v>911.8</v>
      </c>
      <c r="Z58" s="12"/>
    </row>
    <row r="59" spans="2:26">
      <c r="B59" s="4">
        <f t="shared" si="1"/>
        <v>41638</v>
      </c>
      <c r="C59" s="4"/>
      <c r="D59" s="12">
        <v>50.6</v>
      </c>
      <c r="E59" s="12"/>
      <c r="F59" s="12"/>
      <c r="G59" s="12">
        <v>116.3</v>
      </c>
      <c r="H59" s="12"/>
      <c r="I59" s="12"/>
      <c r="J59" s="12">
        <v>431.7</v>
      </c>
      <c r="K59" s="12"/>
      <c r="L59" s="12"/>
      <c r="M59" s="12">
        <v>143.80000000000001</v>
      </c>
      <c r="N59" s="12"/>
      <c r="O59" s="12"/>
      <c r="P59" s="12">
        <v>13.3</v>
      </c>
      <c r="Q59" s="23"/>
      <c r="R59" s="23"/>
      <c r="S59" s="12">
        <v>74.7</v>
      </c>
      <c r="T59" s="23"/>
      <c r="U59" s="23"/>
      <c r="V59" s="12">
        <v>154.80000000000001</v>
      </c>
      <c r="W59" s="23"/>
      <c r="X59" s="23"/>
      <c r="Y59" s="12">
        <v>985.1</v>
      </c>
      <c r="Z59" s="12"/>
    </row>
    <row r="60" spans="2:26" ht="3" customHeight="1">
      <c r="B60" s="4"/>
      <c r="C60" s="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23"/>
      <c r="R60" s="23"/>
      <c r="S60" s="12"/>
      <c r="T60" s="23"/>
      <c r="U60" s="23"/>
      <c r="V60" s="12"/>
      <c r="W60" s="23"/>
      <c r="X60" s="23"/>
      <c r="Y60" s="12"/>
      <c r="Z60" s="12"/>
    </row>
    <row r="61" spans="2:26" s="6" customFormat="1" ht="10.5" customHeight="1">
      <c r="B61" s="6" t="s">
        <v>55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2:26" s="6" customFormat="1" ht="10.5" customHeight="1">
      <c r="B62" s="6" t="s">
        <v>33</v>
      </c>
    </row>
    <row r="63" spans="2:26">
      <c r="B63" s="6"/>
    </row>
  </sheetData>
  <mergeCells count="8">
    <mergeCell ref="V6:W6"/>
    <mergeCell ref="Y6:Z6"/>
    <mergeCell ref="J5:K6"/>
    <mergeCell ref="D6:E6"/>
    <mergeCell ref="G6:H6"/>
    <mergeCell ref="M6:N6"/>
    <mergeCell ref="P6:Q6"/>
    <mergeCell ref="S6:T6"/>
  </mergeCells>
  <pageMargins left="0.24" right="0.24" top="0.17" bottom="0.17" header="0.17" footer="0.17"/>
  <pageSetup orientation="portrait" r:id="rId1"/>
  <headerFooter>
    <oddFooter>&amp;C&amp;"Arial,Regular"&amp;9 12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AL71"/>
  <sheetViews>
    <sheetView zoomScaleNormal="100" workbookViewId="0">
      <selection activeCell="I23" sqref="I23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2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181" customWidth="1"/>
    <col min="11" max="11" width="1.5" style="2" customWidth="1"/>
    <col min="12" max="12" width="0.75" style="2" customWidth="1"/>
    <col min="13" max="13" width="5.625" style="2" customWidth="1"/>
    <col min="14" max="14" width="0.5" style="2" customWidth="1"/>
    <col min="15" max="15" width="1.25" style="2" customWidth="1"/>
    <col min="16" max="16" width="5.375" style="2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181" customWidth="1"/>
    <col min="23" max="23" width="1.5" style="2" customWidth="1"/>
    <col min="24" max="24" width="0.75" style="2" customWidth="1"/>
    <col min="25" max="25" width="5.625" style="2" customWidth="1"/>
    <col min="26" max="26" width="0.5" style="2" customWidth="1"/>
    <col min="27" max="27" width="1.25" style="2" customWidth="1"/>
    <col min="28" max="28" width="5.375" style="2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2" customWidth="1"/>
    <col min="38" max="38" width="0.5" style="2" customWidth="1"/>
    <col min="39" max="16384" width="9" style="2"/>
  </cols>
  <sheetData>
    <row r="2" spans="2:38">
      <c r="D2" s="2" t="s">
        <v>477</v>
      </c>
    </row>
    <row r="3" spans="2:38">
      <c r="D3" s="2" t="s">
        <v>453</v>
      </c>
    </row>
    <row r="4" spans="2:38">
      <c r="D4" s="181" t="s">
        <v>460</v>
      </c>
    </row>
    <row r="5" spans="2:38" ht="5.25" customHeight="1">
      <c r="M5" s="19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478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479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480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452"/>
      <c r="K8" s="3"/>
      <c r="L8" s="3"/>
      <c r="Q8" s="3"/>
      <c r="R8" s="3"/>
      <c r="S8" s="3"/>
      <c r="T8" s="3"/>
      <c r="U8" s="3"/>
      <c r="V8" s="452"/>
      <c r="W8" s="3"/>
      <c r="X8" s="3"/>
      <c r="AC8" s="3"/>
      <c r="AD8" s="3"/>
      <c r="AE8" s="3"/>
      <c r="AF8" s="3"/>
      <c r="AG8" s="3"/>
      <c r="AH8" s="452"/>
      <c r="AI8" s="3"/>
      <c r="AJ8" s="3"/>
    </row>
    <row r="9" spans="2:38">
      <c r="B9" s="4">
        <v>41278</v>
      </c>
      <c r="C9" s="4"/>
      <c r="D9" s="319">
        <v>138.44</v>
      </c>
      <c r="E9" s="184"/>
      <c r="F9" s="184"/>
      <c r="G9" s="324">
        <v>36</v>
      </c>
      <c r="H9" s="183"/>
      <c r="I9" s="320"/>
      <c r="J9" s="355"/>
      <c r="K9" s="3"/>
      <c r="L9" s="320"/>
      <c r="M9" s="328"/>
      <c r="P9" s="226" t="s">
        <v>218</v>
      </c>
      <c r="Q9" s="183"/>
      <c r="R9" s="183"/>
      <c r="S9" s="459" t="s">
        <v>218</v>
      </c>
      <c r="T9" s="183"/>
      <c r="U9" s="320"/>
      <c r="V9" s="355"/>
      <c r="W9" s="3"/>
      <c r="X9" s="320"/>
      <c r="Y9" s="328"/>
      <c r="AB9" s="319">
        <v>113</v>
      </c>
      <c r="AC9" s="184"/>
      <c r="AD9" s="184"/>
      <c r="AE9" s="324">
        <v>14</v>
      </c>
      <c r="AF9" s="183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140.44</v>
      </c>
      <c r="E10" s="184"/>
      <c r="F10" s="184"/>
      <c r="G10" s="324">
        <v>423</v>
      </c>
      <c r="H10" s="183"/>
      <c r="I10" s="320"/>
      <c r="J10" s="355"/>
      <c r="K10" s="3"/>
      <c r="L10" s="320"/>
      <c r="M10" s="328"/>
      <c r="P10" s="319">
        <v>94.02</v>
      </c>
      <c r="Q10" s="184"/>
      <c r="R10" s="184"/>
      <c r="S10" s="324">
        <v>204</v>
      </c>
      <c r="T10" s="183"/>
      <c r="U10" s="320"/>
      <c r="V10" s="355"/>
      <c r="W10" s="3"/>
      <c r="X10" s="320"/>
      <c r="Y10" s="328"/>
      <c r="AB10" s="319">
        <v>110</v>
      </c>
      <c r="AC10" s="184"/>
      <c r="AD10" s="184"/>
      <c r="AE10" s="324">
        <v>42</v>
      </c>
      <c r="AF10" s="183"/>
      <c r="AG10" s="320"/>
      <c r="AH10" s="355"/>
      <c r="AI10" s="3"/>
      <c r="AJ10" s="320"/>
      <c r="AK10" s="328"/>
    </row>
    <row r="11" spans="2:38">
      <c r="B11" s="4">
        <f t="shared" si="0"/>
        <v>41292</v>
      </c>
      <c r="C11" s="4"/>
      <c r="D11" s="319">
        <v>138.18</v>
      </c>
      <c r="E11" s="184"/>
      <c r="F11" s="184"/>
      <c r="G11" s="324">
        <v>251</v>
      </c>
      <c r="H11" s="183"/>
      <c r="I11" s="320"/>
      <c r="J11" s="355"/>
      <c r="K11" s="3"/>
      <c r="L11" s="320"/>
      <c r="M11" s="328"/>
      <c r="P11" s="319">
        <v>95</v>
      </c>
      <c r="Q11" s="184"/>
      <c r="R11" s="184"/>
      <c r="S11" s="324">
        <v>86</v>
      </c>
      <c r="T11" s="183"/>
      <c r="U11" s="320"/>
      <c r="V11" s="355"/>
      <c r="W11" s="3"/>
      <c r="X11" s="320"/>
      <c r="Y11" s="328"/>
      <c r="AB11" s="319">
        <v>110</v>
      </c>
      <c r="AC11" s="184"/>
      <c r="AD11" s="184"/>
      <c r="AE11" s="324">
        <v>100</v>
      </c>
      <c r="AF11" s="183"/>
      <c r="AI11" s="3"/>
      <c r="AJ11" s="320"/>
      <c r="AK11" s="328"/>
    </row>
    <row r="12" spans="2:38">
      <c r="B12" s="4">
        <f t="shared" si="0"/>
        <v>41299</v>
      </c>
      <c r="C12" s="4"/>
      <c r="D12" s="319">
        <v>141.26</v>
      </c>
      <c r="E12" s="184"/>
      <c r="F12" s="184"/>
      <c r="G12" s="324">
        <v>288</v>
      </c>
      <c r="H12" s="183"/>
      <c r="I12" s="320"/>
      <c r="J12" s="319">
        <v>140.25</v>
      </c>
      <c r="K12" s="319"/>
      <c r="L12" s="319"/>
      <c r="M12" s="324">
        <v>1122</v>
      </c>
      <c r="P12" s="319">
        <v>95</v>
      </c>
      <c r="Q12" s="184"/>
      <c r="R12" s="184"/>
      <c r="S12" s="324">
        <v>24</v>
      </c>
      <c r="T12" s="183"/>
      <c r="U12" s="320"/>
      <c r="V12" s="319">
        <v>94.33</v>
      </c>
      <c r="W12" s="319"/>
      <c r="X12" s="319"/>
      <c r="Y12" s="324">
        <v>358</v>
      </c>
      <c r="AB12" s="319">
        <v>110</v>
      </c>
      <c r="AC12" s="184"/>
      <c r="AD12" s="184"/>
      <c r="AE12" s="324">
        <v>32</v>
      </c>
      <c r="AF12" s="183"/>
      <c r="AG12" s="320"/>
      <c r="AH12" s="319">
        <v>110.22</v>
      </c>
      <c r="AI12" s="319"/>
      <c r="AJ12" s="319"/>
      <c r="AK12" s="324">
        <v>190</v>
      </c>
    </row>
    <row r="13" spans="2:38">
      <c r="B13" s="4">
        <f t="shared" si="0"/>
        <v>41306</v>
      </c>
      <c r="C13" s="4"/>
      <c r="D13" s="319">
        <v>142</v>
      </c>
      <c r="E13" s="184"/>
      <c r="F13" s="184"/>
      <c r="G13" s="324">
        <v>124</v>
      </c>
      <c r="H13" s="183"/>
      <c r="I13" s="320"/>
      <c r="J13" s="320"/>
      <c r="K13" s="320"/>
      <c r="L13" s="320"/>
      <c r="M13" s="1"/>
      <c r="P13" s="319">
        <v>94.52</v>
      </c>
      <c r="Q13" s="184"/>
      <c r="R13" s="184"/>
      <c r="S13" s="324">
        <v>84</v>
      </c>
      <c r="T13" s="183"/>
      <c r="U13" s="320"/>
      <c r="V13" s="320"/>
      <c r="W13" s="320"/>
      <c r="X13" s="320"/>
      <c r="Y13" s="1"/>
      <c r="AB13" s="319">
        <v>110</v>
      </c>
      <c r="AC13" s="184"/>
      <c r="AD13" s="184"/>
      <c r="AE13" s="324">
        <v>2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141.03</v>
      </c>
      <c r="E14" s="184"/>
      <c r="F14" s="184"/>
      <c r="G14" s="324">
        <v>263</v>
      </c>
      <c r="H14" s="183"/>
      <c r="I14" s="320"/>
      <c r="J14" s="320"/>
      <c r="K14" s="320"/>
      <c r="L14" s="320"/>
      <c r="M14" s="328"/>
      <c r="P14" s="319">
        <v>95</v>
      </c>
      <c r="Q14" s="184"/>
      <c r="R14" s="184"/>
      <c r="S14" s="324">
        <v>84</v>
      </c>
      <c r="T14" s="183"/>
      <c r="U14" s="320"/>
      <c r="V14" s="320"/>
      <c r="W14" s="320"/>
      <c r="X14" s="320"/>
      <c r="Y14" s="328"/>
      <c r="AB14" s="319">
        <v>109.18</v>
      </c>
      <c r="AC14" s="184"/>
      <c r="AD14" s="184"/>
      <c r="AE14" s="324">
        <v>230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319">
        <v>135.94999999999999</v>
      </c>
      <c r="E15" s="184"/>
      <c r="F15" s="184"/>
      <c r="G15" s="324">
        <v>258</v>
      </c>
      <c r="H15" s="183"/>
      <c r="I15" s="320"/>
      <c r="J15" s="320"/>
      <c r="K15" s="320"/>
      <c r="L15" s="320"/>
      <c r="M15" s="328"/>
      <c r="P15" s="319">
        <v>94.05</v>
      </c>
      <c r="Q15" s="184"/>
      <c r="R15" s="184"/>
      <c r="S15" s="324">
        <v>84</v>
      </c>
      <c r="T15" s="183"/>
      <c r="U15" s="320"/>
      <c r="V15" s="320"/>
      <c r="W15" s="320"/>
      <c r="X15" s="320"/>
      <c r="Y15" s="328"/>
      <c r="AB15" s="319">
        <v>110</v>
      </c>
      <c r="AC15" s="184"/>
      <c r="AD15" s="184"/>
      <c r="AE15" s="324">
        <v>28</v>
      </c>
      <c r="AF15" s="183"/>
      <c r="AI15" s="320"/>
      <c r="AJ15" s="320"/>
      <c r="AK15" s="328"/>
    </row>
    <row r="16" spans="2:38">
      <c r="B16" s="4">
        <f t="shared" si="0"/>
        <v>41327</v>
      </c>
      <c r="C16" s="4"/>
      <c r="D16" s="319">
        <v>126.84</v>
      </c>
      <c r="E16" s="184"/>
      <c r="F16" s="184"/>
      <c r="G16" s="324">
        <v>320</v>
      </c>
      <c r="H16" s="183"/>
      <c r="I16" s="320"/>
      <c r="J16" s="319">
        <v>133.71</v>
      </c>
      <c r="K16" s="319"/>
      <c r="L16" s="319"/>
      <c r="M16" s="324">
        <v>869</v>
      </c>
      <c r="P16" s="319">
        <v>94.62</v>
      </c>
      <c r="Q16" s="184"/>
      <c r="R16" s="184"/>
      <c r="S16" s="324">
        <v>104</v>
      </c>
      <c r="T16" s="183"/>
      <c r="U16" s="320"/>
      <c r="V16" s="319">
        <v>94.62</v>
      </c>
      <c r="W16" s="319"/>
      <c r="X16" s="319"/>
      <c r="Y16" s="324">
        <v>312</v>
      </c>
      <c r="AB16" s="230" t="s">
        <v>218</v>
      </c>
      <c r="AC16" s="230"/>
      <c r="AD16" s="230"/>
      <c r="AE16" s="327" t="s">
        <v>218</v>
      </c>
      <c r="AF16" s="183"/>
      <c r="AH16" s="319">
        <v>109.1</v>
      </c>
      <c r="AI16" s="319"/>
      <c r="AJ16" s="319"/>
      <c r="AK16" s="324">
        <v>298</v>
      </c>
    </row>
    <row r="17" spans="2:37">
      <c r="B17" s="4">
        <f>B16+7</f>
        <v>41334</v>
      </c>
      <c r="C17" s="4"/>
      <c r="D17" s="319">
        <v>121.84</v>
      </c>
      <c r="E17" s="184"/>
      <c r="F17" s="184"/>
      <c r="G17" s="324">
        <v>150</v>
      </c>
      <c r="H17" s="183"/>
      <c r="I17" s="183"/>
      <c r="J17" s="459"/>
      <c r="K17" s="320"/>
      <c r="L17" s="320"/>
      <c r="M17" s="328"/>
      <c r="P17" s="319">
        <v>95</v>
      </c>
      <c r="Q17" s="184"/>
      <c r="R17" s="184"/>
      <c r="S17" s="324">
        <v>4</v>
      </c>
      <c r="T17" s="183"/>
      <c r="U17" s="320"/>
      <c r="V17" s="320"/>
      <c r="W17" s="320"/>
      <c r="X17" s="320"/>
      <c r="Y17" s="328"/>
      <c r="AB17" s="319">
        <v>108.18</v>
      </c>
      <c r="AC17" s="184"/>
      <c r="AD17" s="184"/>
      <c r="AE17" s="324">
        <v>44</v>
      </c>
      <c r="AF17" s="183"/>
      <c r="AG17" s="320"/>
    </row>
    <row r="18" spans="2:37">
      <c r="B18" s="4">
        <f t="shared" ref="B18:B60" si="1">B17+7</f>
        <v>41341</v>
      </c>
      <c r="C18" s="4"/>
      <c r="D18" s="230">
        <v>121.71</v>
      </c>
      <c r="E18" s="326"/>
      <c r="F18" s="326"/>
      <c r="G18" s="325">
        <v>152</v>
      </c>
      <c r="H18" s="183"/>
      <c r="I18" s="320"/>
      <c r="J18" s="320"/>
      <c r="K18" s="320"/>
      <c r="L18" s="320"/>
      <c r="M18" s="328"/>
      <c r="P18" s="230">
        <v>95</v>
      </c>
      <c r="Q18" s="326"/>
      <c r="R18" s="326"/>
      <c r="S18" s="325">
        <v>156</v>
      </c>
      <c r="T18" s="183"/>
      <c r="U18" s="320"/>
      <c r="V18" s="320"/>
      <c r="W18" s="320"/>
      <c r="X18" s="320"/>
      <c r="Y18" s="328"/>
      <c r="AB18" s="230">
        <v>111</v>
      </c>
      <c r="AC18" s="326"/>
      <c r="AD18" s="326"/>
      <c r="AE18" s="325">
        <v>4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319">
        <v>121.88</v>
      </c>
      <c r="E19" s="184"/>
      <c r="F19" s="184"/>
      <c r="G19" s="324">
        <v>143</v>
      </c>
      <c r="H19" s="183"/>
      <c r="I19" s="320"/>
      <c r="J19" s="320"/>
      <c r="K19" s="320"/>
      <c r="L19" s="320"/>
      <c r="M19" s="328"/>
      <c r="P19" s="319">
        <v>95.94</v>
      </c>
      <c r="Q19" s="184"/>
      <c r="R19" s="184"/>
      <c r="S19" s="324">
        <v>170</v>
      </c>
      <c r="T19" s="183"/>
      <c r="U19" s="320"/>
      <c r="V19" s="320"/>
      <c r="W19" s="320"/>
      <c r="X19" s="320"/>
      <c r="Y19" s="328"/>
      <c r="AB19" s="319">
        <v>111</v>
      </c>
      <c r="AC19" s="184"/>
      <c r="AD19" s="184"/>
      <c r="AE19" s="324">
        <v>68</v>
      </c>
      <c r="AF19" s="183"/>
      <c r="AI19" s="320"/>
      <c r="AJ19" s="320"/>
      <c r="AK19" s="328"/>
    </row>
    <row r="20" spans="2:37">
      <c r="B20" s="4">
        <f t="shared" si="1"/>
        <v>41355</v>
      </c>
      <c r="C20" s="4"/>
      <c r="D20" s="319">
        <v>122.74</v>
      </c>
      <c r="E20" s="184"/>
      <c r="F20" s="184"/>
      <c r="G20" s="324">
        <v>140</v>
      </c>
      <c r="H20" s="183"/>
      <c r="I20" s="320"/>
      <c r="J20" s="320"/>
      <c r="K20" s="320"/>
      <c r="L20" s="320"/>
      <c r="M20" s="328"/>
      <c r="P20" s="319">
        <v>95.36</v>
      </c>
      <c r="Q20" s="184"/>
      <c r="R20" s="184"/>
      <c r="S20" s="324">
        <v>134</v>
      </c>
      <c r="T20" s="183"/>
      <c r="U20" s="320"/>
      <c r="V20" s="320"/>
      <c r="W20" s="320"/>
      <c r="X20" s="320"/>
      <c r="Y20" s="328"/>
      <c r="AB20" s="319">
        <v>112.33</v>
      </c>
      <c r="AC20" s="184"/>
      <c r="AD20" s="184"/>
      <c r="AE20" s="324">
        <v>21</v>
      </c>
      <c r="AF20" s="183"/>
      <c r="AG20" s="320"/>
      <c r="AH20" s="320"/>
      <c r="AI20" s="320"/>
      <c r="AJ20" s="320"/>
      <c r="AK20" s="328"/>
    </row>
    <row r="21" spans="2:37">
      <c r="B21" s="4">
        <f t="shared" si="1"/>
        <v>41362</v>
      </c>
      <c r="C21" s="4"/>
      <c r="D21" s="319">
        <v>121.95</v>
      </c>
      <c r="E21" s="184"/>
      <c r="F21" s="184"/>
      <c r="G21" s="324">
        <v>126</v>
      </c>
      <c r="H21" s="183"/>
      <c r="I21" s="320"/>
      <c r="J21" s="319">
        <v>121.98</v>
      </c>
      <c r="K21" s="319"/>
      <c r="L21" s="319"/>
      <c r="M21" s="324">
        <v>683</v>
      </c>
      <c r="P21" s="319">
        <v>100</v>
      </c>
      <c r="Q21" s="184"/>
      <c r="R21" s="184"/>
      <c r="S21" s="324">
        <v>20</v>
      </c>
      <c r="T21" s="183"/>
      <c r="U21" s="320"/>
      <c r="V21" s="319">
        <v>95.64</v>
      </c>
      <c r="W21" s="319"/>
      <c r="X21" s="319"/>
      <c r="Y21" s="324">
        <v>484</v>
      </c>
      <c r="AB21" s="319">
        <v>116.5</v>
      </c>
      <c r="AC21" s="184"/>
      <c r="AD21" s="184"/>
      <c r="AE21" s="324">
        <v>80</v>
      </c>
      <c r="AF21" s="183"/>
      <c r="AH21" s="319">
        <v>113.62</v>
      </c>
      <c r="AI21" s="319"/>
      <c r="AJ21" s="319"/>
      <c r="AK21" s="324">
        <v>177</v>
      </c>
    </row>
    <row r="22" spans="2:37">
      <c r="B22" s="4">
        <f t="shared" si="1"/>
        <v>41369</v>
      </c>
      <c r="C22" s="4"/>
      <c r="D22" s="319">
        <v>122.07</v>
      </c>
      <c r="E22" s="184"/>
      <c r="F22" s="184"/>
      <c r="G22" s="324">
        <v>123</v>
      </c>
      <c r="H22" s="183"/>
      <c r="I22" s="183"/>
      <c r="J22" s="183"/>
      <c r="K22" s="183"/>
      <c r="L22" s="183"/>
      <c r="M22" s="328"/>
      <c r="P22" s="319">
        <v>100</v>
      </c>
      <c r="Q22" s="184"/>
      <c r="R22" s="184"/>
      <c r="S22" s="324">
        <v>12</v>
      </c>
      <c r="T22" s="183"/>
      <c r="U22" s="183"/>
      <c r="V22" s="183"/>
      <c r="W22" s="183"/>
      <c r="X22" s="183"/>
      <c r="Y22" s="328"/>
      <c r="AB22" s="319">
        <v>115</v>
      </c>
      <c r="AC22" s="184"/>
      <c r="AD22" s="184"/>
      <c r="AE22" s="324">
        <v>44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319">
        <v>121.28</v>
      </c>
      <c r="E23" s="184"/>
      <c r="F23" s="184"/>
      <c r="G23" s="324">
        <v>295</v>
      </c>
      <c r="H23" s="183"/>
      <c r="I23" s="183"/>
      <c r="J23" s="183"/>
      <c r="K23" s="183"/>
      <c r="L23" s="183"/>
      <c r="M23" s="328"/>
      <c r="P23" s="319">
        <v>100</v>
      </c>
      <c r="Q23" s="184"/>
      <c r="R23" s="184"/>
      <c r="S23" s="324">
        <v>2</v>
      </c>
      <c r="T23" s="183"/>
      <c r="U23" s="183"/>
      <c r="V23" s="183"/>
      <c r="W23" s="183"/>
      <c r="X23" s="183"/>
      <c r="Y23" s="328"/>
      <c r="AB23" s="319">
        <v>116.9</v>
      </c>
      <c r="AC23" s="184"/>
      <c r="AD23" s="184"/>
      <c r="AE23" s="324">
        <v>42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119.71</v>
      </c>
      <c r="E24" s="184"/>
      <c r="F24" s="184"/>
      <c r="G24" s="324">
        <v>196</v>
      </c>
      <c r="H24" s="183"/>
      <c r="I24" s="320"/>
      <c r="J24" s="320"/>
      <c r="K24" s="320"/>
      <c r="L24" s="320"/>
      <c r="M24" s="328"/>
      <c r="P24" s="319">
        <v>103.13</v>
      </c>
      <c r="Q24" s="184"/>
      <c r="R24" s="184"/>
      <c r="S24" s="324">
        <v>46</v>
      </c>
      <c r="T24" s="183"/>
      <c r="U24" s="320"/>
      <c r="V24" s="320"/>
      <c r="W24" s="320"/>
      <c r="X24" s="320"/>
      <c r="Y24" s="328"/>
      <c r="AB24" s="319">
        <v>117.28</v>
      </c>
      <c r="AC24" s="184"/>
      <c r="AD24" s="184"/>
      <c r="AE24" s="324">
        <v>39</v>
      </c>
      <c r="AF24" s="183"/>
      <c r="AI24" s="320"/>
      <c r="AJ24" s="320"/>
      <c r="AK24" s="328"/>
    </row>
    <row r="25" spans="2:37">
      <c r="B25" s="4">
        <f t="shared" si="1"/>
        <v>41390</v>
      </c>
      <c r="C25" s="4"/>
      <c r="D25" s="319">
        <v>117.93</v>
      </c>
      <c r="E25" s="184"/>
      <c r="F25" s="184"/>
      <c r="G25" s="324">
        <v>188</v>
      </c>
      <c r="H25" s="183"/>
      <c r="I25" s="320"/>
      <c r="J25" s="319">
        <v>120.15</v>
      </c>
      <c r="K25" s="319"/>
      <c r="L25" s="319"/>
      <c r="M25" s="324">
        <v>822</v>
      </c>
      <c r="P25" s="319">
        <v>106</v>
      </c>
      <c r="Q25" s="184"/>
      <c r="R25" s="184"/>
      <c r="S25" s="324">
        <v>4</v>
      </c>
      <c r="T25" s="183"/>
      <c r="U25" s="320"/>
      <c r="V25" s="319">
        <v>102.63</v>
      </c>
      <c r="W25" s="319"/>
      <c r="X25" s="319"/>
      <c r="Y25" s="324">
        <v>64</v>
      </c>
      <c r="AB25" s="319">
        <v>118.17</v>
      </c>
      <c r="AC25" s="184"/>
      <c r="AD25" s="184"/>
      <c r="AE25" s="324">
        <v>59</v>
      </c>
      <c r="AF25" s="183"/>
      <c r="AG25" s="320"/>
      <c r="AH25" s="319">
        <v>116.93</v>
      </c>
      <c r="AI25" s="319"/>
      <c r="AJ25" s="319"/>
      <c r="AK25" s="324">
        <v>184</v>
      </c>
    </row>
    <row r="26" spans="2:37">
      <c r="B26" s="4">
        <f t="shared" si="1"/>
        <v>41397</v>
      </c>
      <c r="C26" s="4"/>
      <c r="D26" s="319">
        <v>117.57</v>
      </c>
      <c r="E26" s="184"/>
      <c r="F26" s="184"/>
      <c r="G26" s="324">
        <v>250</v>
      </c>
      <c r="H26" s="183"/>
      <c r="I26" s="320"/>
      <c r="J26" s="320"/>
      <c r="K26" s="320"/>
      <c r="L26" s="320"/>
      <c r="M26" s="328"/>
      <c r="P26" s="319">
        <v>106.48</v>
      </c>
      <c r="Q26" s="184"/>
      <c r="R26" s="184"/>
      <c r="S26" s="324">
        <v>84</v>
      </c>
      <c r="T26" s="183"/>
      <c r="U26" s="320"/>
      <c r="V26" s="320"/>
      <c r="W26" s="320"/>
      <c r="X26" s="320"/>
      <c r="Y26" s="328"/>
      <c r="AB26" s="226" t="s">
        <v>218</v>
      </c>
      <c r="AC26" s="6"/>
      <c r="AD26" s="6"/>
      <c r="AE26" s="7" t="s">
        <v>218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319">
        <v>116.47</v>
      </c>
      <c r="E27" s="184"/>
      <c r="F27" s="184"/>
      <c r="G27" s="324">
        <v>166</v>
      </c>
      <c r="H27" s="183"/>
      <c r="I27" s="320"/>
      <c r="J27" s="320"/>
      <c r="K27" s="320"/>
      <c r="L27" s="320"/>
      <c r="M27" s="328"/>
      <c r="P27" s="319">
        <v>107.31</v>
      </c>
      <c r="Q27" s="184"/>
      <c r="R27" s="184"/>
      <c r="S27" s="324">
        <v>128</v>
      </c>
      <c r="T27" s="183"/>
      <c r="U27" s="320"/>
      <c r="V27" s="320"/>
      <c r="W27" s="320"/>
      <c r="X27" s="320"/>
      <c r="Y27" s="328"/>
      <c r="AB27" s="319">
        <v>119.13</v>
      </c>
      <c r="AC27" s="184"/>
      <c r="AD27" s="184"/>
      <c r="AE27" s="324">
        <v>46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"/>
      <c r="D28" s="319">
        <v>116.21</v>
      </c>
      <c r="E28" s="184"/>
      <c r="F28" s="184"/>
      <c r="G28" s="324">
        <v>238</v>
      </c>
      <c r="H28" s="183"/>
      <c r="I28" s="320"/>
      <c r="J28" s="320"/>
      <c r="K28" s="320"/>
      <c r="L28" s="320"/>
      <c r="M28" s="328"/>
      <c r="P28" s="226" t="s">
        <v>218</v>
      </c>
      <c r="Q28" s="6"/>
      <c r="R28" s="6"/>
      <c r="S28" s="7" t="s">
        <v>218</v>
      </c>
      <c r="T28" s="183"/>
      <c r="U28" s="320"/>
      <c r="V28" s="320"/>
      <c r="W28" s="320"/>
      <c r="X28" s="320"/>
      <c r="Y28" s="328"/>
      <c r="AB28" s="226" t="s">
        <v>218</v>
      </c>
      <c r="AC28" s="6"/>
      <c r="AD28" s="6"/>
      <c r="AE28" s="7" t="s">
        <v>218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319">
        <v>116.62</v>
      </c>
      <c r="E29" s="184"/>
      <c r="F29" s="184"/>
      <c r="G29" s="324">
        <v>509</v>
      </c>
      <c r="H29" s="183"/>
      <c r="I29" s="320"/>
      <c r="J29" s="319"/>
      <c r="K29" s="319"/>
      <c r="L29" s="319"/>
      <c r="M29" s="324"/>
      <c r="P29" s="319">
        <v>112.52</v>
      </c>
      <c r="Q29" s="184"/>
      <c r="R29" s="184"/>
      <c r="S29" s="324">
        <v>124</v>
      </c>
      <c r="T29" s="183"/>
      <c r="U29" s="320"/>
      <c r="V29" s="319"/>
      <c r="W29" s="319"/>
      <c r="X29" s="319"/>
      <c r="Y29" s="324"/>
      <c r="AB29" s="319">
        <v>121</v>
      </c>
      <c r="AC29" s="184"/>
      <c r="AD29" s="184"/>
      <c r="AE29" s="324">
        <v>22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319">
        <v>116.78</v>
      </c>
      <c r="E30" s="184"/>
      <c r="F30" s="184"/>
      <c r="G30" s="324">
        <v>292</v>
      </c>
      <c r="H30" s="183"/>
      <c r="I30" s="320"/>
      <c r="J30" s="319">
        <v>116.73</v>
      </c>
      <c r="K30" s="319"/>
      <c r="L30" s="319"/>
      <c r="M30" s="324">
        <v>1435</v>
      </c>
      <c r="P30" s="319">
        <v>111</v>
      </c>
      <c r="Q30" s="184"/>
      <c r="R30" s="184"/>
      <c r="S30" s="324">
        <v>4</v>
      </c>
      <c r="T30" s="183"/>
      <c r="U30" s="320"/>
      <c r="V30" s="319">
        <v>109.05</v>
      </c>
      <c r="W30" s="319"/>
      <c r="X30" s="319"/>
      <c r="Y30" s="324">
        <v>340</v>
      </c>
      <c r="AB30" s="319">
        <v>126.11</v>
      </c>
      <c r="AC30" s="184"/>
      <c r="AD30" s="184"/>
      <c r="AE30" s="324">
        <v>76</v>
      </c>
      <c r="AF30" s="183"/>
      <c r="AG30" s="320"/>
      <c r="AH30" s="319">
        <v>123.1</v>
      </c>
      <c r="AI30" s="319"/>
      <c r="AJ30" s="319"/>
      <c r="AK30" s="324">
        <v>144</v>
      </c>
    </row>
    <row r="31" spans="2:37">
      <c r="B31" s="4">
        <f t="shared" si="1"/>
        <v>41432</v>
      </c>
      <c r="C31" s="4"/>
      <c r="D31" s="319">
        <v>116.63</v>
      </c>
      <c r="E31" s="184"/>
      <c r="F31" s="184"/>
      <c r="G31" s="324">
        <v>169</v>
      </c>
      <c r="H31" s="183"/>
      <c r="I31" s="320"/>
      <c r="J31" s="320"/>
      <c r="K31" s="320"/>
      <c r="L31" s="320"/>
      <c r="M31" s="328"/>
      <c r="P31" s="319">
        <v>111</v>
      </c>
      <c r="Q31" s="184"/>
      <c r="R31" s="184"/>
      <c r="S31" s="324">
        <v>24</v>
      </c>
      <c r="T31" s="183"/>
      <c r="U31" s="320"/>
      <c r="V31" s="320"/>
      <c r="W31" s="320"/>
      <c r="X31" s="320"/>
      <c r="Y31" s="328"/>
      <c r="AB31" s="319">
        <v>126.62</v>
      </c>
      <c r="AC31" s="184"/>
      <c r="AD31" s="184"/>
      <c r="AE31" s="324">
        <v>122</v>
      </c>
      <c r="AF31" s="183"/>
      <c r="AG31" s="320"/>
      <c r="AH31" s="320"/>
      <c r="AI31" s="320"/>
      <c r="AJ31" s="320"/>
      <c r="AK31" s="328"/>
    </row>
    <row r="32" spans="2:37">
      <c r="B32" s="4">
        <f t="shared" si="1"/>
        <v>41439</v>
      </c>
      <c r="C32" s="4"/>
      <c r="D32" s="319">
        <v>115.75</v>
      </c>
      <c r="E32" s="184"/>
      <c r="F32" s="184"/>
      <c r="G32" s="324">
        <v>96</v>
      </c>
      <c r="H32" s="183"/>
      <c r="I32" s="320"/>
      <c r="J32" s="320"/>
      <c r="K32" s="320"/>
      <c r="L32" s="320"/>
      <c r="M32" s="328"/>
      <c r="P32" s="319">
        <v>111.26</v>
      </c>
      <c r="Q32" s="184"/>
      <c r="R32" s="184"/>
      <c r="S32" s="324">
        <v>46</v>
      </c>
      <c r="T32" s="183"/>
      <c r="U32" s="320"/>
      <c r="V32" s="320"/>
      <c r="W32" s="320"/>
      <c r="X32" s="320"/>
      <c r="Y32" s="328"/>
      <c r="AB32" s="319">
        <v>126</v>
      </c>
      <c r="AC32" s="184"/>
      <c r="AD32" s="184"/>
      <c r="AE32" s="324">
        <v>2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319">
        <v>116.37</v>
      </c>
      <c r="E33" s="184"/>
      <c r="F33" s="184"/>
      <c r="G33" s="324">
        <v>158</v>
      </c>
      <c r="H33" s="183"/>
      <c r="I33" s="320"/>
      <c r="J33" s="320"/>
      <c r="K33" s="320"/>
      <c r="L33" s="320"/>
      <c r="M33" s="328"/>
      <c r="P33" s="319">
        <v>114.26</v>
      </c>
      <c r="Q33" s="184"/>
      <c r="R33" s="184"/>
      <c r="S33" s="324">
        <v>46</v>
      </c>
      <c r="T33" s="183"/>
      <c r="U33" s="320"/>
      <c r="V33" s="320"/>
      <c r="W33" s="320"/>
      <c r="X33" s="320"/>
      <c r="Y33" s="328"/>
      <c r="AB33" s="319">
        <v>129</v>
      </c>
      <c r="AC33" s="184"/>
      <c r="AD33" s="184"/>
      <c r="AE33" s="324">
        <v>40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319">
        <v>116.85</v>
      </c>
      <c r="E34" s="184"/>
      <c r="F34" s="184"/>
      <c r="G34" s="324">
        <v>171</v>
      </c>
      <c r="H34" s="183"/>
      <c r="I34" s="320"/>
      <c r="J34" s="319">
        <v>116.48</v>
      </c>
      <c r="K34" s="319"/>
      <c r="L34" s="319"/>
      <c r="M34" s="324">
        <v>594</v>
      </c>
      <c r="P34" s="319">
        <v>118</v>
      </c>
      <c r="Q34" s="184"/>
      <c r="R34" s="184"/>
      <c r="S34" s="324">
        <v>4</v>
      </c>
      <c r="T34" s="183"/>
      <c r="U34" s="320"/>
      <c r="V34" s="319">
        <v>112.58</v>
      </c>
      <c r="W34" s="319"/>
      <c r="X34" s="319"/>
      <c r="Y34" s="324">
        <v>120</v>
      </c>
      <c r="AB34" s="319">
        <v>129.69999999999999</v>
      </c>
      <c r="AC34" s="184"/>
      <c r="AD34" s="184"/>
      <c r="AE34" s="324">
        <v>73</v>
      </c>
      <c r="AF34" s="183"/>
      <c r="AG34" s="320"/>
      <c r="AH34" s="319">
        <v>127.97</v>
      </c>
      <c r="AI34" s="319"/>
      <c r="AJ34" s="319"/>
      <c r="AK34" s="324">
        <v>237</v>
      </c>
    </row>
    <row r="35" spans="2:37">
      <c r="B35" s="4">
        <f t="shared" si="1"/>
        <v>41460</v>
      </c>
      <c r="C35" s="4"/>
      <c r="D35" s="330">
        <v>115.68</v>
      </c>
      <c r="E35" s="332"/>
      <c r="F35" s="184"/>
      <c r="G35" s="332">
        <v>315</v>
      </c>
      <c r="H35" s="183"/>
      <c r="I35" s="320"/>
      <c r="J35" s="320"/>
      <c r="K35" s="320"/>
      <c r="L35" s="320"/>
      <c r="M35" s="328"/>
      <c r="P35" s="226" t="s">
        <v>218</v>
      </c>
      <c r="Q35" s="6"/>
      <c r="R35" s="6"/>
      <c r="S35" s="7" t="s">
        <v>218</v>
      </c>
      <c r="T35" s="183"/>
      <c r="U35" s="320"/>
      <c r="V35" s="320"/>
      <c r="W35" s="320"/>
      <c r="X35" s="320"/>
      <c r="Y35" s="328"/>
      <c r="AB35" s="330">
        <v>136</v>
      </c>
      <c r="AC35" s="332"/>
      <c r="AD35" s="184"/>
      <c r="AE35" s="332">
        <v>12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330">
        <v>115.29</v>
      </c>
      <c r="E36" s="332"/>
      <c r="F36" s="184"/>
      <c r="G36" s="332">
        <v>210</v>
      </c>
      <c r="H36" s="183"/>
      <c r="I36" s="320"/>
      <c r="J36" s="320"/>
      <c r="K36" s="320"/>
      <c r="L36" s="320"/>
      <c r="M36" s="328"/>
      <c r="P36" s="330">
        <v>121</v>
      </c>
      <c r="Q36" s="332"/>
      <c r="R36" s="184"/>
      <c r="S36" s="332">
        <v>10</v>
      </c>
      <c r="T36" s="183"/>
      <c r="U36" s="320"/>
      <c r="V36" s="320"/>
      <c r="W36" s="320"/>
      <c r="X36" s="320"/>
      <c r="Y36" s="328"/>
      <c r="AB36" s="330">
        <v>133</v>
      </c>
      <c r="AC36" s="332"/>
      <c r="AD36" s="184"/>
      <c r="AE36" s="332">
        <v>40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330">
        <v>116.66</v>
      </c>
      <c r="E37" s="332"/>
      <c r="F37" s="184"/>
      <c r="G37" s="332">
        <v>423</v>
      </c>
      <c r="H37" s="183"/>
      <c r="I37" s="320"/>
      <c r="J37" s="320"/>
      <c r="K37" s="320"/>
      <c r="L37" s="320"/>
      <c r="M37" s="328"/>
      <c r="P37" s="330">
        <v>123.63</v>
      </c>
      <c r="Q37" s="332"/>
      <c r="R37" s="184"/>
      <c r="S37" s="332">
        <v>128</v>
      </c>
      <c r="T37" s="226"/>
      <c r="U37" s="339"/>
      <c r="V37" s="339"/>
      <c r="W37" s="339"/>
      <c r="X37" s="339"/>
      <c r="Y37" s="459"/>
      <c r="Z37" s="160"/>
      <c r="AA37" s="160"/>
      <c r="AB37" s="330">
        <v>126</v>
      </c>
      <c r="AC37" s="332"/>
      <c r="AD37" s="184"/>
      <c r="AE37" s="332">
        <v>9</v>
      </c>
      <c r="AF37" s="226"/>
      <c r="AG37" s="339"/>
      <c r="AH37" s="320"/>
      <c r="AI37" s="339"/>
      <c r="AJ37" s="320"/>
      <c r="AK37" s="328"/>
    </row>
    <row r="38" spans="2:37">
      <c r="B38" s="4">
        <f t="shared" si="1"/>
        <v>41481</v>
      </c>
      <c r="C38" s="4"/>
      <c r="D38" s="319">
        <v>116.32</v>
      </c>
      <c r="E38" s="184"/>
      <c r="F38" s="184"/>
      <c r="G38" s="324">
        <v>234</v>
      </c>
      <c r="H38" s="183"/>
      <c r="I38" s="320"/>
      <c r="J38" s="319">
        <v>116.23</v>
      </c>
      <c r="K38" s="319"/>
      <c r="L38" s="319"/>
      <c r="M38" s="324">
        <v>1272</v>
      </c>
      <c r="P38" s="319">
        <v>124</v>
      </c>
      <c r="Q38" s="184"/>
      <c r="R38" s="184"/>
      <c r="S38" s="324">
        <v>14</v>
      </c>
      <c r="T38" s="183"/>
      <c r="U38" s="320"/>
      <c r="V38" s="319">
        <v>123.76</v>
      </c>
      <c r="W38" s="319"/>
      <c r="X38" s="319"/>
      <c r="Y38" s="324">
        <v>160</v>
      </c>
      <c r="AB38" s="319">
        <v>133</v>
      </c>
      <c r="AC38" s="184"/>
      <c r="AD38" s="184"/>
      <c r="AE38" s="324">
        <v>21</v>
      </c>
      <c r="AF38" s="183"/>
      <c r="AG38" s="320"/>
      <c r="AH38" s="319">
        <v>132.83000000000001</v>
      </c>
      <c r="AI38" s="319"/>
      <c r="AJ38" s="319"/>
      <c r="AK38" s="324">
        <v>88</v>
      </c>
    </row>
    <row r="39" spans="2:37">
      <c r="B39" s="4">
        <f t="shared" si="1"/>
        <v>41488</v>
      </c>
      <c r="C39" s="4"/>
      <c r="D39" s="330">
        <v>117.76</v>
      </c>
      <c r="E39" s="184"/>
      <c r="F39" s="184"/>
      <c r="G39" s="331">
        <v>224</v>
      </c>
      <c r="H39" s="183"/>
      <c r="I39" s="320"/>
      <c r="J39" s="320"/>
      <c r="K39" s="320"/>
      <c r="L39" s="320"/>
      <c r="M39" s="328"/>
      <c r="P39" s="330">
        <v>129</v>
      </c>
      <c r="Q39" s="184"/>
      <c r="R39" s="184"/>
      <c r="S39" s="331">
        <v>8</v>
      </c>
      <c r="T39" s="183"/>
      <c r="U39" s="320"/>
      <c r="V39" s="320"/>
      <c r="W39" s="320"/>
      <c r="X39" s="320"/>
      <c r="Y39" s="328"/>
      <c r="AB39" s="330">
        <v>135</v>
      </c>
      <c r="AC39" s="184"/>
      <c r="AD39" s="184"/>
      <c r="AE39" s="331">
        <v>6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330">
        <v>117.52</v>
      </c>
      <c r="E40" s="184"/>
      <c r="F40" s="184"/>
      <c r="G40" s="331">
        <v>237</v>
      </c>
      <c r="H40" s="183"/>
      <c r="I40" s="320"/>
      <c r="J40" s="320"/>
      <c r="K40" s="320"/>
      <c r="L40" s="320"/>
      <c r="M40" s="328"/>
      <c r="P40" s="321" t="s">
        <v>218</v>
      </c>
      <c r="Q40" s="326"/>
      <c r="R40" s="326"/>
      <c r="S40" s="334" t="s">
        <v>218</v>
      </c>
      <c r="T40" s="183"/>
      <c r="U40" s="320"/>
      <c r="V40" s="320"/>
      <c r="W40" s="320"/>
      <c r="X40" s="320"/>
      <c r="Y40" s="328"/>
      <c r="AB40" s="330">
        <v>135.84</v>
      </c>
      <c r="AC40" s="184"/>
      <c r="AD40" s="184"/>
      <c r="AE40" s="331">
        <v>125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30">
        <v>118.8</v>
      </c>
      <c r="E41" s="184"/>
      <c r="F41" s="184"/>
      <c r="G41" s="331">
        <v>200</v>
      </c>
      <c r="H41" s="183"/>
      <c r="I41" s="320"/>
      <c r="J41" s="320"/>
      <c r="K41" s="320"/>
      <c r="L41" s="320"/>
      <c r="M41" s="328"/>
      <c r="P41" s="330">
        <v>134</v>
      </c>
      <c r="Q41" s="184"/>
      <c r="R41" s="184"/>
      <c r="S41" s="331">
        <v>4</v>
      </c>
      <c r="T41" s="183"/>
      <c r="U41" s="320"/>
      <c r="V41" s="320"/>
      <c r="W41" s="320"/>
      <c r="X41" s="320"/>
      <c r="Y41" s="328"/>
      <c r="AB41" s="330">
        <v>137.61000000000001</v>
      </c>
      <c r="AC41" s="184"/>
      <c r="AD41" s="184"/>
      <c r="AE41" s="331">
        <v>46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120.36</v>
      </c>
      <c r="E42" s="184"/>
      <c r="F42" s="184"/>
      <c r="G42" s="324">
        <v>288</v>
      </c>
      <c r="H42" s="183"/>
      <c r="I42" s="320"/>
      <c r="J42" s="320"/>
      <c r="K42" s="320"/>
      <c r="L42" s="320"/>
      <c r="M42" s="328"/>
      <c r="P42" s="321" t="s">
        <v>218</v>
      </c>
      <c r="Q42" s="326"/>
      <c r="R42" s="326"/>
      <c r="S42" s="334" t="s">
        <v>218</v>
      </c>
      <c r="T42" s="183"/>
      <c r="U42" s="320"/>
      <c r="V42" s="320"/>
      <c r="W42" s="320"/>
      <c r="X42" s="320"/>
      <c r="Y42" s="328"/>
      <c r="AB42" s="319">
        <v>135.11000000000001</v>
      </c>
      <c r="AC42" s="184"/>
      <c r="AD42" s="184"/>
      <c r="AE42" s="324">
        <v>45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319">
        <v>120.52</v>
      </c>
      <c r="E43" s="184"/>
      <c r="F43" s="184"/>
      <c r="G43" s="324">
        <v>166</v>
      </c>
      <c r="H43" s="183"/>
      <c r="I43" s="320"/>
      <c r="J43" s="319">
        <v>119.05</v>
      </c>
      <c r="K43" s="319"/>
      <c r="L43" s="319"/>
      <c r="M43" s="324">
        <v>1025</v>
      </c>
      <c r="P43" s="319">
        <v>141</v>
      </c>
      <c r="Q43" s="184"/>
      <c r="R43" s="184"/>
      <c r="S43" s="324">
        <v>4</v>
      </c>
      <c r="T43" s="183"/>
      <c r="U43" s="320"/>
      <c r="V43" s="319">
        <v>137.5</v>
      </c>
      <c r="W43" s="319"/>
      <c r="X43" s="319"/>
      <c r="Y43" s="324">
        <v>8</v>
      </c>
      <c r="AB43" s="319">
        <v>138</v>
      </c>
      <c r="AC43" s="184"/>
      <c r="AD43" s="184"/>
      <c r="AE43" s="324">
        <v>40</v>
      </c>
      <c r="AF43" s="183"/>
      <c r="AG43" s="320"/>
      <c r="AH43" s="319">
        <v>136.37</v>
      </c>
      <c r="AI43" s="319"/>
      <c r="AJ43" s="319"/>
      <c r="AK43" s="324">
        <v>256</v>
      </c>
    </row>
    <row r="44" spans="2:37">
      <c r="B44" s="4">
        <f t="shared" si="1"/>
        <v>41523</v>
      </c>
      <c r="C44" s="4"/>
      <c r="D44" s="330">
        <v>122.3</v>
      </c>
      <c r="E44" s="184"/>
      <c r="F44" s="184"/>
      <c r="G44" s="331">
        <v>235</v>
      </c>
      <c r="H44" s="183"/>
      <c r="I44" s="320"/>
      <c r="J44" s="320"/>
      <c r="K44" s="320"/>
      <c r="L44" s="320"/>
      <c r="M44" s="328"/>
      <c r="P44" s="330">
        <v>140.05000000000001</v>
      </c>
      <c r="Q44" s="184"/>
      <c r="R44" s="184"/>
      <c r="S44" s="331">
        <v>42</v>
      </c>
      <c r="T44" s="183"/>
      <c r="U44" s="320"/>
      <c r="V44" s="320"/>
      <c r="W44" s="320"/>
      <c r="X44" s="320"/>
      <c r="Y44" s="328"/>
      <c r="AB44" s="330">
        <v>137.18</v>
      </c>
      <c r="AC44" s="184"/>
      <c r="AD44" s="184"/>
      <c r="AE44" s="331">
        <v>102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30">
        <v>125.58</v>
      </c>
      <c r="E45" s="184"/>
      <c r="F45" s="184"/>
      <c r="G45" s="331">
        <v>497</v>
      </c>
      <c r="H45" s="183"/>
      <c r="I45" s="320"/>
      <c r="J45" s="320"/>
      <c r="K45" s="320"/>
      <c r="L45" s="320"/>
      <c r="M45" s="328"/>
      <c r="P45" s="330">
        <v>141</v>
      </c>
      <c r="Q45" s="184"/>
      <c r="R45" s="184"/>
      <c r="S45" s="331">
        <v>42</v>
      </c>
      <c r="T45" s="183"/>
      <c r="U45" s="320"/>
      <c r="V45" s="320"/>
      <c r="W45" s="320"/>
      <c r="X45" s="320"/>
      <c r="Y45" s="328"/>
      <c r="AB45" s="330">
        <v>135.15</v>
      </c>
      <c r="AC45" s="184"/>
      <c r="AD45" s="184"/>
      <c r="AE45" s="331">
        <v>142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330">
        <v>125.97</v>
      </c>
      <c r="E46" s="184"/>
      <c r="F46" s="184"/>
      <c r="G46" s="331">
        <v>326</v>
      </c>
      <c r="H46" s="183"/>
      <c r="I46" s="320"/>
      <c r="J46" s="320"/>
      <c r="K46" s="320"/>
      <c r="L46" s="320"/>
      <c r="M46" s="328"/>
      <c r="P46" s="330">
        <v>141</v>
      </c>
      <c r="Q46" s="184"/>
      <c r="R46" s="184"/>
      <c r="S46" s="331">
        <v>4</v>
      </c>
      <c r="T46" s="183"/>
      <c r="U46" s="320"/>
      <c r="V46" s="320"/>
      <c r="W46" s="320"/>
      <c r="X46" s="320"/>
      <c r="Y46" s="328"/>
      <c r="AB46" s="330">
        <v>138.63999999999999</v>
      </c>
      <c r="AC46" s="184"/>
      <c r="AD46" s="184"/>
      <c r="AE46" s="331">
        <v>72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129.78</v>
      </c>
      <c r="E47" s="184"/>
      <c r="F47" s="184"/>
      <c r="G47" s="331">
        <v>501</v>
      </c>
      <c r="H47" s="183"/>
      <c r="I47" s="320"/>
      <c r="J47" s="319">
        <v>126.52</v>
      </c>
      <c r="K47" s="319"/>
      <c r="L47" s="319"/>
      <c r="M47" s="324">
        <v>1559</v>
      </c>
      <c r="P47" s="321" t="s">
        <v>218</v>
      </c>
      <c r="Q47" s="326"/>
      <c r="R47" s="326"/>
      <c r="S47" s="334" t="s">
        <v>218</v>
      </c>
      <c r="T47" s="183"/>
      <c r="U47" s="320"/>
      <c r="V47" s="319">
        <v>140.55000000000001</v>
      </c>
      <c r="W47" s="319"/>
      <c r="X47" s="319"/>
      <c r="Y47" s="324">
        <v>88</v>
      </c>
      <c r="AB47" s="330">
        <v>136</v>
      </c>
      <c r="AC47" s="184"/>
      <c r="AD47" s="184"/>
      <c r="AE47" s="331">
        <v>40</v>
      </c>
      <c r="AF47" s="183"/>
      <c r="AG47" s="320"/>
      <c r="AH47" s="319">
        <v>136.53</v>
      </c>
      <c r="AI47" s="319"/>
      <c r="AJ47" s="319"/>
      <c r="AK47" s="324">
        <v>356</v>
      </c>
    </row>
    <row r="48" spans="2:37">
      <c r="B48" s="4">
        <f t="shared" si="1"/>
        <v>41551</v>
      </c>
      <c r="C48" s="4"/>
      <c r="D48" s="230" t="s">
        <v>18</v>
      </c>
      <c r="E48" s="326"/>
      <c r="F48" s="326"/>
      <c r="G48" s="325" t="s">
        <v>18</v>
      </c>
      <c r="H48" s="183"/>
      <c r="I48" s="320"/>
      <c r="J48" s="320"/>
      <c r="K48" s="320"/>
      <c r="L48" s="320"/>
      <c r="M48" s="328"/>
      <c r="P48" s="230" t="s">
        <v>18</v>
      </c>
      <c r="Q48" s="326"/>
      <c r="R48" s="326"/>
      <c r="S48" s="325" t="s">
        <v>18</v>
      </c>
      <c r="T48" s="183"/>
      <c r="U48" s="320"/>
      <c r="V48" s="320"/>
      <c r="W48" s="320"/>
      <c r="X48" s="320"/>
      <c r="Y48" s="328"/>
      <c r="AB48" s="230" t="s">
        <v>18</v>
      </c>
      <c r="AC48" s="326"/>
      <c r="AD48" s="326"/>
      <c r="AE48" s="325" t="s">
        <v>18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18</v>
      </c>
      <c r="E49" s="326"/>
      <c r="F49" s="326"/>
      <c r="G49" s="325" t="s">
        <v>18</v>
      </c>
      <c r="H49" s="183"/>
      <c r="I49" s="320"/>
      <c r="J49" s="320"/>
      <c r="K49" s="320"/>
      <c r="L49" s="320"/>
      <c r="M49" s="328"/>
      <c r="P49" s="230" t="s">
        <v>18</v>
      </c>
      <c r="Q49" s="326"/>
      <c r="R49" s="326"/>
      <c r="S49" s="325" t="s">
        <v>18</v>
      </c>
      <c r="T49" s="183"/>
      <c r="U49" s="320"/>
      <c r="V49" s="320"/>
      <c r="W49" s="320"/>
      <c r="X49" s="320"/>
      <c r="Y49" s="328"/>
      <c r="AB49" s="230" t="s">
        <v>18</v>
      </c>
      <c r="AC49" s="326"/>
      <c r="AD49" s="326"/>
      <c r="AE49" s="325" t="s">
        <v>18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30">
        <v>141.97999999999999</v>
      </c>
      <c r="E50" s="184"/>
      <c r="F50" s="184"/>
      <c r="G50" s="331">
        <v>44</v>
      </c>
      <c r="H50" s="183"/>
      <c r="I50" s="320"/>
      <c r="J50" s="320"/>
      <c r="K50" s="320"/>
      <c r="L50" s="320"/>
      <c r="M50" s="328"/>
      <c r="P50" s="330">
        <v>142</v>
      </c>
      <c r="Q50" s="184"/>
      <c r="R50" s="184"/>
      <c r="S50" s="331">
        <v>34</v>
      </c>
      <c r="T50" s="183"/>
      <c r="U50" s="320"/>
      <c r="V50" s="320"/>
      <c r="W50" s="320"/>
      <c r="X50" s="320"/>
      <c r="Y50" s="328"/>
      <c r="AB50" s="330">
        <v>135.46</v>
      </c>
      <c r="AC50" s="184"/>
      <c r="AD50" s="184"/>
      <c r="AE50" s="331">
        <v>174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330">
        <v>138.47999999999999</v>
      </c>
      <c r="E51" s="184"/>
      <c r="F51" s="184"/>
      <c r="G51" s="331">
        <v>164</v>
      </c>
      <c r="H51" s="183"/>
      <c r="I51" s="320"/>
      <c r="J51" s="319">
        <v>139.79</v>
      </c>
      <c r="K51" s="319"/>
      <c r="L51" s="319"/>
      <c r="M51" s="324">
        <v>230</v>
      </c>
      <c r="P51" s="330">
        <v>142</v>
      </c>
      <c r="Q51" s="184"/>
      <c r="R51" s="184"/>
      <c r="S51" s="331">
        <v>18</v>
      </c>
      <c r="T51" s="183"/>
      <c r="U51" s="320"/>
      <c r="V51" s="319">
        <v>142</v>
      </c>
      <c r="W51" s="319"/>
      <c r="X51" s="319"/>
      <c r="Y51" s="324">
        <v>52</v>
      </c>
      <c r="AB51" s="330">
        <v>135</v>
      </c>
      <c r="AC51" s="184"/>
      <c r="AD51" s="184"/>
      <c r="AE51" s="331">
        <v>40</v>
      </c>
      <c r="AF51" s="183"/>
      <c r="AG51" s="320"/>
      <c r="AH51" s="319">
        <v>135.63</v>
      </c>
      <c r="AI51" s="319"/>
      <c r="AJ51" s="319"/>
      <c r="AK51" s="324">
        <v>254</v>
      </c>
    </row>
    <row r="52" spans="2:37">
      <c r="B52" s="4">
        <f t="shared" si="1"/>
        <v>41579</v>
      </c>
      <c r="C52" s="4"/>
      <c r="D52" s="321">
        <v>145.82</v>
      </c>
      <c r="E52" s="321"/>
      <c r="F52" s="321"/>
      <c r="G52" s="331">
        <v>34</v>
      </c>
      <c r="H52" s="183"/>
      <c r="I52" s="320"/>
      <c r="J52" s="320"/>
      <c r="K52" s="320"/>
      <c r="L52" s="320"/>
      <c r="M52" s="328"/>
      <c r="P52" s="321">
        <v>142</v>
      </c>
      <c r="Q52" s="321"/>
      <c r="R52" s="321"/>
      <c r="S52" s="331">
        <v>40</v>
      </c>
      <c r="T52" s="183"/>
      <c r="U52" s="320"/>
      <c r="V52" s="320"/>
      <c r="W52" s="320"/>
      <c r="X52" s="320"/>
      <c r="Y52" s="328"/>
      <c r="AB52" s="321">
        <v>137</v>
      </c>
      <c r="AC52" s="321"/>
      <c r="AD52" s="321"/>
      <c r="AE52" s="331">
        <v>80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321">
        <v>150.05000000000001</v>
      </c>
      <c r="E53" s="321"/>
      <c r="F53" s="321"/>
      <c r="G53" s="331">
        <v>114</v>
      </c>
      <c r="H53" s="183"/>
      <c r="I53" s="320"/>
      <c r="J53" s="320"/>
      <c r="K53" s="320"/>
      <c r="L53" s="320"/>
      <c r="M53" s="328"/>
      <c r="P53" s="321">
        <v>142.25</v>
      </c>
      <c r="Q53" s="321"/>
      <c r="R53" s="321"/>
      <c r="S53" s="331">
        <v>80</v>
      </c>
      <c r="T53" s="183"/>
      <c r="U53" s="320"/>
      <c r="V53" s="320"/>
      <c r="W53" s="320"/>
      <c r="X53" s="320"/>
      <c r="Y53" s="328"/>
      <c r="AB53" s="321">
        <v>137.25</v>
      </c>
      <c r="AC53" s="321"/>
      <c r="AD53" s="321"/>
      <c r="AE53" s="331">
        <v>80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321">
        <v>153.19999999999999</v>
      </c>
      <c r="E54" s="321"/>
      <c r="F54" s="321"/>
      <c r="G54" s="331">
        <v>204</v>
      </c>
      <c r="H54" s="183"/>
      <c r="I54" s="320"/>
      <c r="J54" s="320"/>
      <c r="K54" s="320"/>
      <c r="L54" s="320"/>
      <c r="M54" s="328"/>
      <c r="P54" s="321" t="s">
        <v>218</v>
      </c>
      <c r="Q54" s="326"/>
      <c r="R54" s="326"/>
      <c r="S54" s="334" t="s">
        <v>218</v>
      </c>
      <c r="T54" s="183"/>
      <c r="U54" s="320"/>
      <c r="V54" s="320"/>
      <c r="W54" s="320"/>
      <c r="X54" s="320"/>
      <c r="Y54" s="328"/>
      <c r="AB54" s="321">
        <v>137</v>
      </c>
      <c r="AC54" s="321"/>
      <c r="AD54" s="321"/>
      <c r="AE54" s="331">
        <v>40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21">
        <v>153.77000000000001</v>
      </c>
      <c r="E55" s="321"/>
      <c r="F55" s="321"/>
      <c r="G55" s="331">
        <v>260</v>
      </c>
      <c r="H55" s="183"/>
      <c r="I55" s="320"/>
      <c r="J55" s="230"/>
      <c r="K55" s="230"/>
      <c r="L55" s="230"/>
      <c r="M55" s="325"/>
      <c r="P55" s="321">
        <v>143</v>
      </c>
      <c r="Q55" s="321"/>
      <c r="R55" s="321"/>
      <c r="S55" s="331">
        <v>40</v>
      </c>
      <c r="T55" s="183"/>
      <c r="U55" s="320"/>
      <c r="V55" s="230"/>
      <c r="W55" s="230"/>
      <c r="X55" s="230"/>
      <c r="Y55" s="325"/>
      <c r="AB55" s="321" t="s">
        <v>218</v>
      </c>
      <c r="AC55" s="326"/>
      <c r="AD55" s="326"/>
      <c r="AE55" s="334" t="s">
        <v>218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>
        <v>155.65</v>
      </c>
      <c r="E56" s="321"/>
      <c r="F56" s="321"/>
      <c r="G56" s="331">
        <v>218</v>
      </c>
      <c r="H56" s="183"/>
      <c r="I56" s="320"/>
      <c r="J56" s="319">
        <v>153.51</v>
      </c>
      <c r="K56" s="319"/>
      <c r="L56" s="319"/>
      <c r="M56" s="324">
        <v>808</v>
      </c>
      <c r="P56" s="321">
        <v>143</v>
      </c>
      <c r="Q56" s="321"/>
      <c r="R56" s="321"/>
      <c r="S56" s="331">
        <v>40</v>
      </c>
      <c r="T56" s="183"/>
      <c r="U56" s="320"/>
      <c r="V56" s="319">
        <v>142.5</v>
      </c>
      <c r="W56" s="319"/>
      <c r="X56" s="319"/>
      <c r="Y56" s="324">
        <v>200</v>
      </c>
      <c r="AB56" s="321" t="s">
        <v>218</v>
      </c>
      <c r="AC56" s="326"/>
      <c r="AD56" s="326"/>
      <c r="AE56" s="334" t="s">
        <v>218</v>
      </c>
      <c r="AF56" s="183"/>
      <c r="AG56" s="320"/>
      <c r="AH56" s="319">
        <v>137.13</v>
      </c>
      <c r="AI56" s="319"/>
      <c r="AJ56" s="319"/>
      <c r="AK56" s="324">
        <v>160</v>
      </c>
    </row>
    <row r="57" spans="2:37">
      <c r="B57" s="4">
        <f t="shared" si="1"/>
        <v>41614</v>
      </c>
      <c r="C57" s="4"/>
      <c r="D57" s="330">
        <v>155</v>
      </c>
      <c r="E57" s="184"/>
      <c r="F57" s="184"/>
      <c r="G57" s="331">
        <v>180</v>
      </c>
      <c r="H57" s="183"/>
      <c r="I57" s="320"/>
      <c r="J57" s="320"/>
      <c r="K57" s="320"/>
      <c r="L57" s="320"/>
      <c r="M57" s="328"/>
      <c r="P57" s="321" t="s">
        <v>218</v>
      </c>
      <c r="Q57" s="326"/>
      <c r="R57" s="326"/>
      <c r="S57" s="334" t="s">
        <v>218</v>
      </c>
      <c r="T57" s="183"/>
      <c r="U57" s="320"/>
      <c r="V57" s="320"/>
      <c r="W57" s="320"/>
      <c r="X57" s="320"/>
      <c r="Y57" s="328"/>
      <c r="AB57" s="321" t="s">
        <v>218</v>
      </c>
      <c r="AC57" s="326"/>
      <c r="AD57" s="326"/>
      <c r="AE57" s="334" t="s">
        <v>218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330">
        <v>154.74</v>
      </c>
      <c r="E58" s="184"/>
      <c r="F58" s="184"/>
      <c r="G58" s="331">
        <v>138</v>
      </c>
      <c r="H58" s="183"/>
      <c r="I58" s="320"/>
      <c r="J58" s="320"/>
      <c r="K58" s="320"/>
      <c r="L58" s="320"/>
      <c r="M58" s="328"/>
      <c r="P58" s="330">
        <v>142.80000000000001</v>
      </c>
      <c r="Q58" s="184"/>
      <c r="R58" s="184"/>
      <c r="S58" s="331">
        <v>102</v>
      </c>
      <c r="T58" s="183"/>
      <c r="U58" s="320"/>
      <c r="V58" s="320"/>
      <c r="W58" s="320"/>
      <c r="X58" s="320"/>
      <c r="Y58" s="328"/>
      <c r="AB58" s="330">
        <v>136.33000000000001</v>
      </c>
      <c r="AC58" s="184"/>
      <c r="AD58" s="184"/>
      <c r="AE58" s="331">
        <v>60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153.29</v>
      </c>
      <c r="E59" s="184"/>
      <c r="F59" s="184"/>
      <c r="G59" s="331">
        <v>82</v>
      </c>
      <c r="H59" s="183"/>
      <c r="I59" s="320"/>
      <c r="J59" s="320"/>
      <c r="K59" s="320"/>
      <c r="L59" s="320"/>
      <c r="M59" s="328"/>
      <c r="P59" s="330">
        <v>143</v>
      </c>
      <c r="Q59" s="184"/>
      <c r="R59" s="184"/>
      <c r="S59" s="331">
        <v>2</v>
      </c>
      <c r="T59" s="183"/>
      <c r="U59" s="320"/>
      <c r="V59" s="320"/>
      <c r="W59" s="320"/>
      <c r="X59" s="320"/>
      <c r="Y59" s="328"/>
      <c r="AB59" s="330">
        <v>137</v>
      </c>
      <c r="AC59" s="184"/>
      <c r="AD59" s="184"/>
      <c r="AE59" s="331">
        <v>42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330">
        <v>155</v>
      </c>
      <c r="E60" s="184"/>
      <c r="F60" s="184"/>
      <c r="G60" s="331">
        <v>60</v>
      </c>
      <c r="H60" s="183"/>
      <c r="I60" s="320"/>
      <c r="J60" s="319">
        <v>154.63999999999999</v>
      </c>
      <c r="K60" s="319"/>
      <c r="L60" s="319"/>
      <c r="M60" s="324">
        <v>492</v>
      </c>
      <c r="P60" s="321" t="s">
        <v>218</v>
      </c>
      <c r="Q60" s="326"/>
      <c r="R60" s="326"/>
      <c r="S60" s="334" t="s">
        <v>218</v>
      </c>
      <c r="T60" s="183"/>
      <c r="U60" s="320"/>
      <c r="V60" s="319">
        <v>142.81</v>
      </c>
      <c r="W60" s="319"/>
      <c r="X60" s="319"/>
      <c r="Y60" s="324">
        <v>104</v>
      </c>
      <c r="AB60" s="330">
        <v>137</v>
      </c>
      <c r="AC60" s="184"/>
      <c r="AD60" s="184"/>
      <c r="AE60" s="331">
        <v>2</v>
      </c>
      <c r="AF60" s="183"/>
      <c r="AG60" s="320"/>
      <c r="AH60" s="319">
        <v>136.62</v>
      </c>
      <c r="AI60" s="319"/>
      <c r="AJ60" s="319"/>
      <c r="AK60" s="324">
        <v>104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328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127.4712400036768</v>
      </c>
      <c r="E62" s="320"/>
      <c r="F62" s="320"/>
      <c r="G62" s="1">
        <f>SUM(G9:G60)</f>
        <v>10879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109.49310043668123</v>
      </c>
      <c r="Q62" s="320"/>
      <c r="R62" s="320"/>
      <c r="S62" s="1">
        <f>SUM(S9:S60)</f>
        <v>2290</v>
      </c>
      <c r="T62" s="183"/>
      <c r="U62" s="320"/>
      <c r="V62" s="320"/>
      <c r="W62" s="320"/>
      <c r="X62" s="320"/>
      <c r="Y62" s="328"/>
      <c r="Z62" s="6"/>
      <c r="AA62" s="6"/>
      <c r="AB62" s="320">
        <f>SUMPRODUCT(AB9:AB60,AE9:AE60)/SUM(AE9:AE60)</f>
        <v>126.1996200980392</v>
      </c>
      <c r="AC62" s="320"/>
      <c r="AD62" s="320"/>
      <c r="AE62" s="1">
        <f>SUM(AE9:AE60)</f>
        <v>2448</v>
      </c>
      <c r="AF62" s="183"/>
      <c r="AG62" s="320"/>
      <c r="AH62" s="320"/>
      <c r="AI62" s="179"/>
      <c r="AJ62" s="179"/>
      <c r="AK62" s="333"/>
    </row>
    <row r="63" spans="2:37" ht="12.75" customHeight="1">
      <c r="B63" s="176">
        <v>2012</v>
      </c>
      <c r="C63" s="5"/>
      <c r="D63" s="462">
        <v>124.43560597736507</v>
      </c>
      <c r="E63" s="320"/>
      <c r="F63" s="320"/>
      <c r="G63" s="1">
        <v>9101</v>
      </c>
      <c r="H63" s="183"/>
      <c r="I63" s="320"/>
      <c r="J63" s="320"/>
      <c r="K63" s="320"/>
      <c r="L63" s="320"/>
      <c r="M63" s="328"/>
      <c r="N63" s="6"/>
      <c r="O63" s="6"/>
      <c r="P63" s="320">
        <v>84.934797687861277</v>
      </c>
      <c r="Q63" s="320"/>
      <c r="R63" s="320"/>
      <c r="S63" s="1">
        <v>4671</v>
      </c>
      <c r="T63" s="183"/>
      <c r="U63" s="320"/>
      <c r="V63" s="320"/>
      <c r="W63" s="320"/>
      <c r="X63" s="320"/>
      <c r="Y63" s="328"/>
      <c r="Z63" s="6"/>
      <c r="AA63" s="6"/>
      <c r="AB63" s="320">
        <v>105.27909518639161</v>
      </c>
      <c r="AC63" s="320"/>
      <c r="AD63" s="320"/>
      <c r="AE63" s="1">
        <v>2763</v>
      </c>
      <c r="AF63" s="183"/>
      <c r="AG63" s="320"/>
      <c r="AH63" s="320"/>
      <c r="AI63" s="179"/>
      <c r="AJ63" s="179"/>
      <c r="AK63" s="333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2.75" customHeight="1">
      <c r="B65" s="6" t="s">
        <v>446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2.7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2.75" customHeight="1">
      <c r="B67" s="8" t="s">
        <v>72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 ht="12.75" customHeight="1"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80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2:AL71"/>
  <sheetViews>
    <sheetView topLeftCell="B1" zoomScaleNormal="100" workbookViewId="0">
      <selection activeCell="I23" sqref="I23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181" customWidth="1"/>
    <col min="11" max="11" width="1.5" style="2" customWidth="1"/>
    <col min="12" max="12" width="0.75" style="2" customWidth="1"/>
    <col min="13" max="13" width="5.625" style="2" customWidth="1"/>
    <col min="14" max="14" width="0.5" style="2" customWidth="1"/>
    <col min="15" max="15" width="1.25" style="2" customWidth="1"/>
    <col min="16" max="16" width="5.375" style="181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181" customWidth="1"/>
    <col min="23" max="23" width="1.5" style="2" customWidth="1"/>
    <col min="24" max="24" width="0.75" style="2" customWidth="1"/>
    <col min="25" max="25" width="5.625" style="2" customWidth="1"/>
    <col min="26" max="26" width="0.5" style="2" customWidth="1"/>
    <col min="27" max="27" width="1.25" style="2" customWidth="1"/>
    <col min="28" max="28" width="5.375" style="181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2" customWidth="1"/>
    <col min="38" max="38" width="0.5" style="2" customWidth="1"/>
    <col min="39" max="16384" width="9" style="2"/>
  </cols>
  <sheetData>
    <row r="2" spans="2:38">
      <c r="D2" s="181" t="s">
        <v>481</v>
      </c>
    </row>
    <row r="3" spans="2:38">
      <c r="D3" s="181" t="s">
        <v>453</v>
      </c>
    </row>
    <row r="4" spans="2:38">
      <c r="D4" s="181" t="s">
        <v>460</v>
      </c>
    </row>
    <row r="5" spans="2:38" ht="5.25" customHeight="1">
      <c r="M5" s="19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482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314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483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452"/>
      <c r="K8" s="3"/>
      <c r="L8" s="3"/>
      <c r="Q8" s="3"/>
      <c r="R8" s="3"/>
      <c r="S8" s="3"/>
      <c r="T8" s="3"/>
      <c r="U8" s="3"/>
      <c r="V8" s="452"/>
      <c r="W8" s="3"/>
      <c r="X8" s="3"/>
      <c r="AC8" s="3"/>
      <c r="AD8" s="3"/>
      <c r="AE8" s="3"/>
      <c r="AF8" s="3"/>
      <c r="AG8" s="3"/>
      <c r="AH8" s="452"/>
      <c r="AI8" s="3"/>
      <c r="AJ8" s="3"/>
    </row>
    <row r="9" spans="2:38">
      <c r="B9" s="4">
        <v>41278</v>
      </c>
      <c r="C9" s="4"/>
      <c r="D9" s="319">
        <v>87</v>
      </c>
      <c r="E9" s="184"/>
      <c r="F9" s="184"/>
      <c r="G9" s="324">
        <v>14</v>
      </c>
      <c r="H9" s="183"/>
      <c r="I9" s="320"/>
      <c r="J9" s="355"/>
      <c r="K9" s="3"/>
      <c r="L9" s="320"/>
      <c r="M9" s="328"/>
      <c r="P9" s="319">
        <v>161.5</v>
      </c>
      <c r="Q9" s="184"/>
      <c r="R9" s="184"/>
      <c r="S9" s="324">
        <v>4</v>
      </c>
      <c r="T9" s="183"/>
      <c r="U9" s="320"/>
      <c r="V9" s="355"/>
      <c r="W9" s="3"/>
      <c r="X9" s="320"/>
      <c r="Y9" s="328"/>
      <c r="AB9" s="319">
        <v>161</v>
      </c>
      <c r="AC9" s="184"/>
      <c r="AD9" s="184"/>
      <c r="AE9" s="324">
        <v>14</v>
      </c>
      <c r="AF9" s="183"/>
      <c r="AG9" s="320"/>
      <c r="AH9" s="355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87</v>
      </c>
      <c r="E10" s="184"/>
      <c r="F10" s="184"/>
      <c r="G10" s="324">
        <v>80</v>
      </c>
      <c r="H10" s="183"/>
      <c r="I10" s="320"/>
      <c r="J10" s="355"/>
      <c r="K10" s="3"/>
      <c r="L10" s="320"/>
      <c r="M10" s="328"/>
      <c r="P10" s="230" t="s">
        <v>218</v>
      </c>
      <c r="Q10" s="326"/>
      <c r="R10" s="326"/>
      <c r="S10" s="325" t="s">
        <v>218</v>
      </c>
      <c r="T10" s="183"/>
      <c r="U10" s="320"/>
      <c r="V10" s="355"/>
      <c r="W10" s="3"/>
      <c r="X10" s="320"/>
      <c r="Y10" s="328"/>
      <c r="AB10" s="230" t="s">
        <v>218</v>
      </c>
      <c r="AC10" s="326"/>
      <c r="AD10" s="326"/>
      <c r="AE10" s="325" t="s">
        <v>218</v>
      </c>
      <c r="AF10" s="183"/>
      <c r="AG10" s="320"/>
      <c r="AH10" s="355"/>
      <c r="AI10" s="3"/>
      <c r="AJ10" s="320"/>
      <c r="AK10" s="328"/>
    </row>
    <row r="11" spans="2:38">
      <c r="B11" s="4">
        <f t="shared" si="0"/>
        <v>41292</v>
      </c>
      <c r="C11" s="4"/>
      <c r="D11" s="226" t="s">
        <v>218</v>
      </c>
      <c r="E11" s="183"/>
      <c r="F11" s="183"/>
      <c r="G11" s="459" t="s">
        <v>218</v>
      </c>
      <c r="H11" s="183"/>
      <c r="I11" s="320"/>
      <c r="J11" s="355"/>
      <c r="K11" s="3"/>
      <c r="L11" s="320"/>
      <c r="M11" s="328"/>
      <c r="P11" s="319">
        <v>155</v>
      </c>
      <c r="Q11" s="184"/>
      <c r="R11" s="184"/>
      <c r="S11" s="324">
        <v>2</v>
      </c>
      <c r="T11" s="183"/>
      <c r="U11" s="320"/>
      <c r="V11" s="355"/>
      <c r="W11" s="3"/>
      <c r="X11" s="320"/>
      <c r="Y11" s="328"/>
      <c r="AB11" s="319">
        <v>158</v>
      </c>
      <c r="AC11" s="184"/>
      <c r="AD11" s="184"/>
      <c r="AE11" s="324">
        <v>200</v>
      </c>
      <c r="AF11" s="183"/>
      <c r="AG11" s="320"/>
      <c r="AH11" s="355"/>
      <c r="AI11" s="3"/>
      <c r="AJ11" s="320"/>
      <c r="AK11" s="328"/>
    </row>
    <row r="12" spans="2:38">
      <c r="B12" s="4">
        <f t="shared" si="0"/>
        <v>41299</v>
      </c>
      <c r="C12" s="4"/>
      <c r="D12" s="319">
        <v>88.71</v>
      </c>
      <c r="E12" s="184"/>
      <c r="F12" s="184"/>
      <c r="G12" s="324">
        <v>35</v>
      </c>
      <c r="H12" s="183"/>
      <c r="I12" s="320"/>
      <c r="J12" s="319">
        <v>87.47</v>
      </c>
      <c r="K12" s="319"/>
      <c r="L12" s="319"/>
      <c r="M12" s="324">
        <v>129</v>
      </c>
      <c r="P12" s="226" t="s">
        <v>218</v>
      </c>
      <c r="Q12" s="183"/>
      <c r="R12" s="183"/>
      <c r="S12" s="459" t="s">
        <v>218</v>
      </c>
      <c r="T12" s="183"/>
      <c r="U12" s="320"/>
      <c r="V12" s="319">
        <v>152.63999999999999</v>
      </c>
      <c r="W12" s="319"/>
      <c r="X12" s="319"/>
      <c r="Y12" s="324">
        <v>28</v>
      </c>
      <c r="AB12" s="319">
        <v>155</v>
      </c>
      <c r="AC12" s="184"/>
      <c r="AD12" s="184"/>
      <c r="AE12" s="324">
        <v>30</v>
      </c>
      <c r="AF12" s="183"/>
      <c r="AG12" s="320"/>
      <c r="AH12" s="319">
        <v>157.80000000000001</v>
      </c>
      <c r="AI12" s="319"/>
      <c r="AJ12" s="319"/>
      <c r="AK12" s="324">
        <v>244</v>
      </c>
    </row>
    <row r="13" spans="2:38">
      <c r="B13" s="4">
        <f t="shared" si="0"/>
        <v>41306</v>
      </c>
      <c r="C13" s="4"/>
      <c r="D13" s="319">
        <v>87</v>
      </c>
      <c r="E13" s="184"/>
      <c r="F13" s="184"/>
      <c r="G13" s="324">
        <v>40</v>
      </c>
      <c r="H13" s="183"/>
      <c r="I13" s="320"/>
      <c r="J13" s="320"/>
      <c r="K13" s="320"/>
      <c r="L13" s="320"/>
      <c r="M13" s="1"/>
      <c r="P13" s="319">
        <v>152</v>
      </c>
      <c r="Q13" s="184"/>
      <c r="R13" s="184"/>
      <c r="S13" s="324">
        <v>24</v>
      </c>
      <c r="T13" s="183"/>
      <c r="U13" s="320"/>
      <c r="V13" s="320"/>
      <c r="W13" s="320"/>
      <c r="X13" s="320"/>
      <c r="Y13" s="1"/>
      <c r="AB13" s="319">
        <v>152</v>
      </c>
      <c r="AC13" s="184"/>
      <c r="AD13" s="184"/>
      <c r="AE13" s="324">
        <v>120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90</v>
      </c>
      <c r="E14" s="184"/>
      <c r="F14" s="184"/>
      <c r="G14" s="324">
        <v>360</v>
      </c>
      <c r="H14" s="183"/>
      <c r="I14" s="320"/>
      <c r="J14" s="320"/>
      <c r="K14" s="320"/>
      <c r="L14" s="320"/>
      <c r="M14" s="328"/>
      <c r="P14" s="319">
        <v>150</v>
      </c>
      <c r="Q14" s="184"/>
      <c r="R14" s="184"/>
      <c r="S14" s="324">
        <v>2</v>
      </c>
      <c r="T14" s="183"/>
      <c r="U14" s="320"/>
      <c r="V14" s="320"/>
      <c r="W14" s="320"/>
      <c r="X14" s="320"/>
      <c r="Y14" s="328"/>
      <c r="AB14" s="319">
        <v>151.16</v>
      </c>
      <c r="AC14" s="184"/>
      <c r="AD14" s="184"/>
      <c r="AE14" s="324">
        <v>208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319">
        <v>86</v>
      </c>
      <c r="E15" s="184"/>
      <c r="F15" s="184"/>
      <c r="G15" s="324">
        <v>80</v>
      </c>
      <c r="H15" s="183"/>
      <c r="I15" s="320"/>
      <c r="J15" s="320"/>
      <c r="K15" s="320"/>
      <c r="L15" s="320"/>
      <c r="M15" s="328"/>
      <c r="P15" s="230" t="s">
        <v>218</v>
      </c>
      <c r="Q15" s="326"/>
      <c r="R15" s="326"/>
      <c r="S15" s="325" t="s">
        <v>218</v>
      </c>
      <c r="T15" s="183"/>
      <c r="U15" s="320"/>
      <c r="V15" s="320"/>
      <c r="W15" s="320"/>
      <c r="X15" s="320"/>
      <c r="Y15" s="328"/>
      <c r="AB15" s="319">
        <v>152.01</v>
      </c>
      <c r="AC15" s="184"/>
      <c r="AD15" s="184"/>
      <c r="AE15" s="324">
        <v>160</v>
      </c>
      <c r="AF15" s="183"/>
      <c r="AG15" s="320"/>
      <c r="AH15" s="320"/>
      <c r="AI15" s="320"/>
      <c r="AJ15" s="320"/>
      <c r="AK15" s="328"/>
    </row>
    <row r="16" spans="2:38">
      <c r="B16" s="4">
        <f t="shared" si="0"/>
        <v>41327</v>
      </c>
      <c r="C16" s="4"/>
      <c r="D16" s="319">
        <v>87</v>
      </c>
      <c r="E16" s="184"/>
      <c r="F16" s="184"/>
      <c r="G16" s="324">
        <v>25</v>
      </c>
      <c r="H16" s="183"/>
      <c r="I16" s="320"/>
      <c r="J16" s="319">
        <v>88.98</v>
      </c>
      <c r="K16" s="319"/>
      <c r="L16" s="319"/>
      <c r="M16" s="324">
        <v>505</v>
      </c>
      <c r="P16" s="319">
        <v>148</v>
      </c>
      <c r="Q16" s="184"/>
      <c r="R16" s="184"/>
      <c r="S16" s="324">
        <v>2</v>
      </c>
      <c r="T16" s="183"/>
      <c r="U16" s="320"/>
      <c r="V16" s="319">
        <v>147.6</v>
      </c>
      <c r="W16" s="319"/>
      <c r="X16" s="319"/>
      <c r="Y16" s="324">
        <v>10</v>
      </c>
      <c r="AB16" s="319">
        <v>150</v>
      </c>
      <c r="AC16" s="184"/>
      <c r="AD16" s="184"/>
      <c r="AE16" s="324">
        <v>120</v>
      </c>
      <c r="AF16" s="183"/>
      <c r="AG16" s="320"/>
      <c r="AH16" s="319">
        <v>150.99</v>
      </c>
      <c r="AI16" s="319"/>
      <c r="AJ16" s="319"/>
      <c r="AK16" s="324">
        <v>729</v>
      </c>
    </row>
    <row r="17" spans="2:37">
      <c r="B17" s="4">
        <f>B16+7</f>
        <v>41334</v>
      </c>
      <c r="C17" s="4"/>
      <c r="D17" s="226" t="s">
        <v>218</v>
      </c>
      <c r="E17" s="183"/>
      <c r="F17" s="183"/>
      <c r="G17" s="459" t="s">
        <v>218</v>
      </c>
      <c r="H17" s="183"/>
      <c r="I17" s="320"/>
      <c r="J17" s="320"/>
      <c r="K17" s="320"/>
      <c r="L17" s="320"/>
      <c r="M17" s="328"/>
      <c r="P17" s="319">
        <v>146.66999999999999</v>
      </c>
      <c r="Q17" s="184"/>
      <c r="R17" s="184"/>
      <c r="S17" s="324">
        <v>6</v>
      </c>
      <c r="T17" s="183"/>
      <c r="U17" s="320"/>
      <c r="V17" s="320"/>
      <c r="W17" s="320"/>
      <c r="X17" s="320"/>
      <c r="Y17" s="328"/>
      <c r="AB17" s="319">
        <v>149</v>
      </c>
      <c r="AC17" s="184"/>
      <c r="AD17" s="184"/>
      <c r="AE17" s="324">
        <v>160</v>
      </c>
      <c r="AF17" s="183"/>
      <c r="AG17" s="320"/>
      <c r="AH17" s="320"/>
      <c r="AI17" s="320"/>
      <c r="AJ17" s="320"/>
      <c r="AK17" s="328"/>
    </row>
    <row r="18" spans="2:37">
      <c r="B18" s="4">
        <f t="shared" ref="B18:B60" si="1">B17+7</f>
        <v>41341</v>
      </c>
      <c r="C18" s="4"/>
      <c r="D18" s="230">
        <v>86.14</v>
      </c>
      <c r="E18" s="326"/>
      <c r="F18" s="326"/>
      <c r="G18" s="325">
        <v>288</v>
      </c>
      <c r="H18" s="183"/>
      <c r="I18" s="320"/>
      <c r="J18" s="320"/>
      <c r="K18" s="320"/>
      <c r="L18" s="320"/>
      <c r="M18" s="328"/>
      <c r="P18" s="230">
        <v>146</v>
      </c>
      <c r="Q18" s="326"/>
      <c r="R18" s="326"/>
      <c r="S18" s="325">
        <v>2</v>
      </c>
      <c r="T18" s="183"/>
      <c r="U18" s="320"/>
      <c r="V18" s="320"/>
      <c r="W18" s="320"/>
      <c r="X18" s="320"/>
      <c r="Y18" s="328"/>
      <c r="AB18" s="230">
        <v>146.33000000000001</v>
      </c>
      <c r="AC18" s="326"/>
      <c r="AD18" s="326"/>
      <c r="AE18" s="325">
        <v>240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226" t="s">
        <v>218</v>
      </c>
      <c r="E19" s="6"/>
      <c r="F19" s="6"/>
      <c r="G19" s="7" t="s">
        <v>218</v>
      </c>
      <c r="H19" s="183"/>
      <c r="I19" s="320"/>
      <c r="J19" s="320"/>
      <c r="K19" s="320"/>
      <c r="L19" s="320"/>
      <c r="M19" s="328"/>
      <c r="P19" s="319">
        <v>146</v>
      </c>
      <c r="Q19" s="184"/>
      <c r="R19" s="184"/>
      <c r="S19" s="324">
        <v>2</v>
      </c>
      <c r="T19" s="183"/>
      <c r="U19" s="320"/>
      <c r="V19" s="320"/>
      <c r="W19" s="320"/>
      <c r="X19" s="320"/>
      <c r="Y19" s="328"/>
      <c r="AB19" s="226" t="s">
        <v>218</v>
      </c>
      <c r="AC19" s="6"/>
      <c r="AD19" s="6"/>
      <c r="AE19" s="7" t="s">
        <v>218</v>
      </c>
      <c r="AF19" s="183"/>
      <c r="AG19" s="320"/>
      <c r="AH19" s="320"/>
      <c r="AI19" s="320"/>
      <c r="AJ19" s="320"/>
      <c r="AK19" s="328"/>
    </row>
    <row r="20" spans="2:37">
      <c r="B20" s="4">
        <f t="shared" si="1"/>
        <v>41355</v>
      </c>
      <c r="C20" s="4"/>
      <c r="D20" s="319">
        <v>85</v>
      </c>
      <c r="E20" s="184"/>
      <c r="F20" s="184"/>
      <c r="G20" s="324">
        <v>14</v>
      </c>
      <c r="H20" s="183"/>
      <c r="I20" s="320"/>
      <c r="J20" s="320"/>
      <c r="K20" s="320"/>
      <c r="L20" s="320"/>
      <c r="M20" s="328"/>
      <c r="P20" s="319">
        <v>146</v>
      </c>
      <c r="Q20" s="184"/>
      <c r="R20" s="184"/>
      <c r="S20" s="324">
        <v>6</v>
      </c>
      <c r="T20" s="183"/>
      <c r="U20" s="320"/>
      <c r="V20" s="320"/>
      <c r="W20" s="320"/>
      <c r="X20" s="320"/>
      <c r="Y20" s="328"/>
      <c r="AB20" s="319">
        <v>148</v>
      </c>
      <c r="AC20" s="184"/>
      <c r="AD20" s="184"/>
      <c r="AE20" s="324">
        <v>216</v>
      </c>
      <c r="AF20" s="183"/>
      <c r="AG20" s="320"/>
      <c r="AH20" s="320"/>
      <c r="AI20" s="320"/>
      <c r="AJ20" s="320"/>
      <c r="AK20" s="328"/>
    </row>
    <row r="21" spans="2:37">
      <c r="B21" s="4">
        <f t="shared" si="1"/>
        <v>41362</v>
      </c>
      <c r="C21" s="4"/>
      <c r="D21" s="319">
        <v>86.33</v>
      </c>
      <c r="E21" s="184"/>
      <c r="F21" s="184"/>
      <c r="G21" s="324">
        <v>120</v>
      </c>
      <c r="H21" s="183"/>
      <c r="I21" s="320"/>
      <c r="J21" s="319">
        <v>86.16</v>
      </c>
      <c r="K21" s="319"/>
      <c r="L21" s="319"/>
      <c r="M21" s="324">
        <v>422</v>
      </c>
      <c r="P21" s="226" t="s">
        <v>218</v>
      </c>
      <c r="Q21" s="183"/>
      <c r="R21" s="183"/>
      <c r="S21" s="459" t="s">
        <v>218</v>
      </c>
      <c r="T21" s="183"/>
      <c r="U21" s="320"/>
      <c r="V21" s="319">
        <v>146</v>
      </c>
      <c r="W21" s="319"/>
      <c r="X21" s="319"/>
      <c r="Y21" s="324">
        <v>10</v>
      </c>
      <c r="AB21" s="319">
        <v>133.6</v>
      </c>
      <c r="AC21" s="184"/>
      <c r="AD21" s="184"/>
      <c r="AE21" s="324">
        <v>100</v>
      </c>
      <c r="AF21" s="183"/>
      <c r="AG21" s="320"/>
      <c r="AH21" s="319">
        <v>144.91</v>
      </c>
      <c r="AI21" s="319"/>
      <c r="AJ21" s="319"/>
      <c r="AK21" s="324">
        <v>596</v>
      </c>
    </row>
    <row r="22" spans="2:37">
      <c r="B22" s="4">
        <f t="shared" si="1"/>
        <v>41369</v>
      </c>
      <c r="C22" s="4"/>
      <c r="D22" s="319">
        <v>85.5</v>
      </c>
      <c r="E22" s="184"/>
      <c r="F22" s="184"/>
      <c r="G22" s="324">
        <v>160</v>
      </c>
      <c r="H22" s="183"/>
      <c r="I22" s="183"/>
      <c r="J22" s="183"/>
      <c r="K22" s="183"/>
      <c r="L22" s="183"/>
      <c r="M22" s="328"/>
      <c r="P22" s="226" t="s">
        <v>218</v>
      </c>
      <c r="Q22" s="6"/>
      <c r="R22" s="6"/>
      <c r="S22" s="7" t="s">
        <v>218</v>
      </c>
      <c r="T22" s="183"/>
      <c r="U22" s="183"/>
      <c r="V22" s="183"/>
      <c r="W22" s="183"/>
      <c r="X22" s="183"/>
      <c r="Y22" s="328"/>
      <c r="AB22" s="319">
        <v>150</v>
      </c>
      <c r="AC22" s="184"/>
      <c r="AD22" s="184"/>
      <c r="AE22" s="324">
        <v>60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226" t="s">
        <v>218</v>
      </c>
      <c r="E23" s="6"/>
      <c r="F23" s="6"/>
      <c r="G23" s="7" t="s">
        <v>218</v>
      </c>
      <c r="H23" s="183"/>
      <c r="I23" s="183"/>
      <c r="J23" s="183"/>
      <c r="K23" s="183"/>
      <c r="L23" s="183"/>
      <c r="M23" s="328"/>
      <c r="P23" s="319">
        <v>144.46</v>
      </c>
      <c r="Q23" s="184"/>
      <c r="R23" s="184"/>
      <c r="S23" s="324">
        <v>52</v>
      </c>
      <c r="T23" s="183"/>
      <c r="U23" s="183"/>
      <c r="V23" s="183"/>
      <c r="W23" s="183"/>
      <c r="X23" s="183"/>
      <c r="Y23" s="328"/>
      <c r="AB23" s="319">
        <v>145</v>
      </c>
      <c r="AC23" s="184"/>
      <c r="AD23" s="184"/>
      <c r="AE23" s="324">
        <v>120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86</v>
      </c>
      <c r="E24" s="184"/>
      <c r="F24" s="184"/>
      <c r="G24" s="324">
        <v>10</v>
      </c>
      <c r="H24" s="183"/>
      <c r="I24" s="320"/>
      <c r="J24" s="320"/>
      <c r="K24" s="320"/>
      <c r="L24" s="320"/>
      <c r="M24" s="328"/>
      <c r="P24" s="319">
        <v>146.94999999999999</v>
      </c>
      <c r="Q24" s="184"/>
      <c r="R24" s="184"/>
      <c r="S24" s="324">
        <v>42</v>
      </c>
      <c r="T24" s="183"/>
      <c r="U24" s="320"/>
      <c r="V24" s="320"/>
      <c r="W24" s="320"/>
      <c r="X24" s="320"/>
      <c r="Y24" s="328"/>
      <c r="AB24" s="319">
        <v>145.08000000000001</v>
      </c>
      <c r="AC24" s="184"/>
      <c r="AD24" s="184"/>
      <c r="AE24" s="324">
        <v>131</v>
      </c>
      <c r="AF24" s="183"/>
      <c r="AG24" s="320"/>
      <c r="AH24" s="320"/>
      <c r="AI24" s="320"/>
      <c r="AJ24" s="320"/>
      <c r="AK24" s="328"/>
    </row>
    <row r="25" spans="2:37">
      <c r="B25" s="4">
        <f t="shared" si="1"/>
        <v>41390</v>
      </c>
      <c r="C25" s="4"/>
      <c r="D25" s="319">
        <v>86.85</v>
      </c>
      <c r="E25" s="184"/>
      <c r="F25" s="184"/>
      <c r="G25" s="324">
        <v>26</v>
      </c>
      <c r="H25" s="183"/>
      <c r="I25" s="320"/>
      <c r="J25" s="319">
        <v>85.7</v>
      </c>
      <c r="K25" s="319"/>
      <c r="L25" s="319"/>
      <c r="M25" s="324">
        <v>196</v>
      </c>
      <c r="P25" s="319">
        <v>148</v>
      </c>
      <c r="Q25" s="184"/>
      <c r="R25" s="184"/>
      <c r="S25" s="324">
        <v>2</v>
      </c>
      <c r="T25" s="183"/>
      <c r="U25" s="320"/>
      <c r="V25" s="319">
        <v>145.63</v>
      </c>
      <c r="W25" s="319"/>
      <c r="X25" s="319"/>
      <c r="Y25" s="324">
        <v>96</v>
      </c>
      <c r="AB25" s="226" t="s">
        <v>218</v>
      </c>
      <c r="AC25" s="6"/>
      <c r="AD25" s="6"/>
      <c r="AE25" s="7" t="s">
        <v>218</v>
      </c>
      <c r="AF25" s="183"/>
      <c r="AG25" s="320"/>
      <c r="AH25" s="319">
        <v>146</v>
      </c>
      <c r="AI25" s="319"/>
      <c r="AJ25" s="319"/>
      <c r="AK25" s="324">
        <v>311</v>
      </c>
    </row>
    <row r="26" spans="2:37">
      <c r="B26" s="4">
        <f t="shared" si="1"/>
        <v>41397</v>
      </c>
      <c r="C26" s="4"/>
      <c r="D26" s="226" t="s">
        <v>218</v>
      </c>
      <c r="E26" s="6"/>
      <c r="F26" s="6"/>
      <c r="G26" s="7" t="s">
        <v>218</v>
      </c>
      <c r="H26" s="183"/>
      <c r="I26" s="320"/>
      <c r="J26" s="320"/>
      <c r="K26" s="320"/>
      <c r="L26" s="320"/>
      <c r="M26" s="328"/>
      <c r="P26" s="319">
        <v>143.5</v>
      </c>
      <c r="Q26" s="184"/>
      <c r="R26" s="184"/>
      <c r="S26" s="324">
        <v>104</v>
      </c>
      <c r="T26" s="183"/>
      <c r="U26" s="320"/>
      <c r="V26" s="320"/>
      <c r="W26" s="320"/>
      <c r="X26" s="320"/>
      <c r="Y26" s="328"/>
      <c r="AB26" s="226" t="s">
        <v>218</v>
      </c>
      <c r="AC26" s="6"/>
      <c r="AD26" s="6"/>
      <c r="AE26" s="7" t="s">
        <v>218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226" t="s">
        <v>218</v>
      </c>
      <c r="E27" s="6"/>
      <c r="F27" s="6"/>
      <c r="G27" s="7" t="s">
        <v>218</v>
      </c>
      <c r="H27" s="183"/>
      <c r="I27" s="320"/>
      <c r="J27" s="320"/>
      <c r="K27" s="320"/>
      <c r="L27" s="320"/>
      <c r="M27" s="328"/>
      <c r="P27" s="319">
        <v>146</v>
      </c>
      <c r="Q27" s="184"/>
      <c r="R27" s="184"/>
      <c r="S27" s="324">
        <v>2</v>
      </c>
      <c r="T27" s="183"/>
      <c r="U27" s="320"/>
      <c r="V27" s="320"/>
      <c r="W27" s="320"/>
      <c r="X27" s="320"/>
      <c r="Y27" s="328"/>
      <c r="AB27" s="319">
        <v>146</v>
      </c>
      <c r="AC27" s="184"/>
      <c r="AD27" s="184"/>
      <c r="AE27" s="324">
        <v>40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68"/>
      <c r="D28" s="226" t="s">
        <v>218</v>
      </c>
      <c r="E28" s="6"/>
      <c r="F28" s="6"/>
      <c r="G28" s="7" t="s">
        <v>218</v>
      </c>
      <c r="H28" s="183"/>
      <c r="I28" s="320"/>
      <c r="J28" s="320"/>
      <c r="K28" s="320"/>
      <c r="L28" s="320"/>
      <c r="M28" s="328"/>
      <c r="P28" s="226" t="s">
        <v>218</v>
      </c>
      <c r="Q28" s="6"/>
      <c r="R28" s="6"/>
      <c r="S28" s="7" t="s">
        <v>218</v>
      </c>
      <c r="T28" s="183"/>
      <c r="U28" s="320"/>
      <c r="V28" s="320"/>
      <c r="W28" s="320"/>
      <c r="X28" s="320"/>
      <c r="Y28" s="328"/>
      <c r="AB28" s="226" t="s">
        <v>218</v>
      </c>
      <c r="AC28" s="6"/>
      <c r="AD28" s="6"/>
      <c r="AE28" s="7" t="s">
        <v>218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226" t="s">
        <v>218</v>
      </c>
      <c r="E29" s="6"/>
      <c r="F29" s="6"/>
      <c r="G29" s="7" t="s">
        <v>218</v>
      </c>
      <c r="H29" s="183"/>
      <c r="I29" s="320"/>
      <c r="J29" s="319"/>
      <c r="K29" s="319"/>
      <c r="L29" s="319"/>
      <c r="M29" s="324"/>
      <c r="P29" s="319">
        <v>147.16999999999999</v>
      </c>
      <c r="Q29" s="184"/>
      <c r="R29" s="184"/>
      <c r="S29" s="324">
        <v>24</v>
      </c>
      <c r="T29" s="183"/>
      <c r="U29" s="320"/>
      <c r="V29" s="319"/>
      <c r="W29" s="319"/>
      <c r="X29" s="319"/>
      <c r="Y29" s="324"/>
      <c r="AB29" s="226" t="s">
        <v>218</v>
      </c>
      <c r="AC29" s="6"/>
      <c r="AD29" s="6"/>
      <c r="AE29" s="7" t="s">
        <v>218</v>
      </c>
      <c r="AF29" s="183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319">
        <v>86</v>
      </c>
      <c r="E30" s="184"/>
      <c r="F30" s="184"/>
      <c r="G30" s="324">
        <v>40</v>
      </c>
      <c r="H30" s="183"/>
      <c r="I30" s="320"/>
      <c r="J30" s="319">
        <v>86</v>
      </c>
      <c r="K30" s="319"/>
      <c r="L30" s="319"/>
      <c r="M30" s="324">
        <v>40</v>
      </c>
      <c r="P30" s="226" t="s">
        <v>218</v>
      </c>
      <c r="Q30" s="6"/>
      <c r="R30" s="6"/>
      <c r="S30" s="7" t="s">
        <v>218</v>
      </c>
      <c r="T30" s="183"/>
      <c r="U30" s="320"/>
      <c r="V30" s="319">
        <v>144.22</v>
      </c>
      <c r="W30" s="319"/>
      <c r="X30" s="319"/>
      <c r="Y30" s="324">
        <v>130</v>
      </c>
      <c r="AB30" s="226" t="s">
        <v>218</v>
      </c>
      <c r="AC30" s="6"/>
      <c r="AD30" s="6"/>
      <c r="AE30" s="7" t="s">
        <v>218</v>
      </c>
      <c r="AF30" s="226"/>
      <c r="AG30" s="339"/>
      <c r="AH30" s="319">
        <v>146</v>
      </c>
      <c r="AI30" s="319"/>
      <c r="AJ30" s="319"/>
      <c r="AK30" s="324">
        <v>40</v>
      </c>
    </row>
    <row r="31" spans="2:37">
      <c r="B31" s="4">
        <f t="shared" si="1"/>
        <v>41432</v>
      </c>
      <c r="C31" s="4"/>
      <c r="D31" s="226" t="s">
        <v>218</v>
      </c>
      <c r="E31" s="183"/>
      <c r="F31" s="183"/>
      <c r="G31" s="459" t="s">
        <v>218</v>
      </c>
      <c r="H31" s="183"/>
      <c r="I31" s="320"/>
      <c r="J31" s="320"/>
      <c r="K31" s="320"/>
      <c r="L31" s="320"/>
      <c r="M31" s="328"/>
      <c r="P31" s="319">
        <v>146</v>
      </c>
      <c r="Q31" s="184"/>
      <c r="R31" s="184"/>
      <c r="S31" s="324">
        <v>44</v>
      </c>
      <c r="T31" s="183"/>
      <c r="U31" s="320"/>
      <c r="V31" s="320"/>
      <c r="W31" s="320"/>
      <c r="X31" s="320"/>
      <c r="Y31" s="328"/>
      <c r="AB31" s="319">
        <v>146</v>
      </c>
      <c r="AC31" s="184"/>
      <c r="AD31" s="184"/>
      <c r="AE31" s="324">
        <v>20</v>
      </c>
      <c r="AF31" s="226"/>
      <c r="AG31" s="339"/>
      <c r="AH31" s="339"/>
      <c r="AI31" s="320"/>
      <c r="AJ31" s="320"/>
      <c r="AK31" s="328"/>
    </row>
    <row r="32" spans="2:37">
      <c r="B32" s="4">
        <f t="shared" si="1"/>
        <v>41439</v>
      </c>
      <c r="C32" s="4"/>
      <c r="D32" s="319">
        <v>86</v>
      </c>
      <c r="E32" s="184"/>
      <c r="F32" s="184"/>
      <c r="G32" s="324">
        <v>100</v>
      </c>
      <c r="H32" s="183"/>
      <c r="I32" s="320"/>
      <c r="J32" s="320"/>
      <c r="K32" s="320"/>
      <c r="L32" s="320"/>
      <c r="M32" s="328"/>
      <c r="P32" s="319">
        <v>149.82</v>
      </c>
      <c r="Q32" s="184"/>
      <c r="R32" s="184"/>
      <c r="S32" s="324">
        <v>22</v>
      </c>
      <c r="T32" s="183"/>
      <c r="U32" s="320"/>
      <c r="V32" s="320"/>
      <c r="W32" s="320"/>
      <c r="X32" s="320"/>
      <c r="Y32" s="328"/>
      <c r="AB32" s="226" t="s">
        <v>218</v>
      </c>
      <c r="AC32" s="6"/>
      <c r="AD32" s="6"/>
      <c r="AE32" s="7" t="s">
        <v>218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319">
        <v>89</v>
      </c>
      <c r="E33" s="184"/>
      <c r="F33" s="184"/>
      <c r="G33" s="324">
        <v>22</v>
      </c>
      <c r="H33" s="183"/>
      <c r="I33" s="320"/>
      <c r="J33" s="320"/>
      <c r="K33" s="320"/>
      <c r="L33" s="320"/>
      <c r="M33" s="328"/>
      <c r="P33" s="319">
        <v>148</v>
      </c>
      <c r="Q33" s="184"/>
      <c r="R33" s="184"/>
      <c r="S33" s="324">
        <v>2</v>
      </c>
      <c r="T33" s="183"/>
      <c r="U33" s="320"/>
      <c r="V33" s="320"/>
      <c r="W33" s="320"/>
      <c r="X33" s="320"/>
      <c r="Y33" s="328"/>
      <c r="AB33" s="319">
        <v>146</v>
      </c>
      <c r="AC33" s="184"/>
      <c r="AD33" s="184"/>
      <c r="AE33" s="324">
        <v>2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226" t="s">
        <v>218</v>
      </c>
      <c r="E34" s="6"/>
      <c r="F34" s="6"/>
      <c r="G34" s="7" t="s">
        <v>218</v>
      </c>
      <c r="H34" s="226"/>
      <c r="I34" s="339"/>
      <c r="J34" s="319">
        <v>86.54</v>
      </c>
      <c r="K34" s="319"/>
      <c r="L34" s="319"/>
      <c r="M34" s="324">
        <v>122</v>
      </c>
      <c r="N34" s="160"/>
      <c r="O34" s="160"/>
      <c r="P34" s="226" t="s">
        <v>218</v>
      </c>
      <c r="Q34" s="6"/>
      <c r="R34" s="6"/>
      <c r="S34" s="7" t="s">
        <v>218</v>
      </c>
      <c r="T34" s="226"/>
      <c r="U34" s="339"/>
      <c r="V34" s="319">
        <v>147.29</v>
      </c>
      <c r="W34" s="319"/>
      <c r="X34" s="319"/>
      <c r="Y34" s="324">
        <v>68</v>
      </c>
      <c r="Z34" s="160"/>
      <c r="AA34" s="160"/>
      <c r="AB34" s="319">
        <v>146</v>
      </c>
      <c r="AC34" s="184"/>
      <c r="AD34" s="184"/>
      <c r="AE34" s="324">
        <v>120</v>
      </c>
      <c r="AF34" s="183"/>
      <c r="AG34" s="320"/>
      <c r="AH34" s="319">
        <v>146</v>
      </c>
      <c r="AI34" s="319"/>
      <c r="AJ34" s="319"/>
      <c r="AK34" s="324">
        <v>142</v>
      </c>
    </row>
    <row r="35" spans="2:37">
      <c r="B35" s="4">
        <f t="shared" si="1"/>
        <v>41460</v>
      </c>
      <c r="C35" s="4"/>
      <c r="D35" s="226" t="s">
        <v>218</v>
      </c>
      <c r="E35" s="6"/>
      <c r="F35" s="6"/>
      <c r="G35" s="7" t="s">
        <v>218</v>
      </c>
      <c r="H35" s="226"/>
      <c r="I35" s="339"/>
      <c r="J35" s="339"/>
      <c r="K35" s="339"/>
      <c r="L35" s="339"/>
      <c r="M35" s="459"/>
      <c r="N35" s="160"/>
      <c r="O35" s="160"/>
      <c r="P35" s="330">
        <v>148</v>
      </c>
      <c r="Q35" s="332"/>
      <c r="R35" s="184"/>
      <c r="S35" s="332">
        <v>2</v>
      </c>
      <c r="T35" s="226"/>
      <c r="U35" s="339"/>
      <c r="V35" s="339"/>
      <c r="W35" s="339"/>
      <c r="X35" s="339"/>
      <c r="Y35" s="459"/>
      <c r="Z35" s="160"/>
      <c r="AA35" s="160"/>
      <c r="AB35" s="226" t="s">
        <v>218</v>
      </c>
      <c r="AC35" s="6"/>
      <c r="AD35" s="6"/>
      <c r="AE35" s="7" t="s">
        <v>218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330">
        <v>90.25</v>
      </c>
      <c r="E36" s="332"/>
      <c r="F36" s="184"/>
      <c r="G36" s="332">
        <v>80</v>
      </c>
      <c r="H36" s="226"/>
      <c r="I36" s="339"/>
      <c r="N36" s="160"/>
      <c r="O36" s="160"/>
      <c r="P36" s="330">
        <v>150</v>
      </c>
      <c r="Q36" s="332"/>
      <c r="R36" s="184"/>
      <c r="S36" s="332">
        <v>4</v>
      </c>
      <c r="T36" s="226"/>
      <c r="U36" s="339"/>
      <c r="V36" s="339"/>
      <c r="W36" s="339"/>
      <c r="X36" s="339"/>
      <c r="Y36" s="459"/>
      <c r="Z36" s="160"/>
      <c r="AA36" s="160"/>
      <c r="AB36" s="226" t="s">
        <v>218</v>
      </c>
      <c r="AC36" s="6"/>
      <c r="AD36" s="6"/>
      <c r="AE36" s="7" t="s">
        <v>218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330">
        <v>90</v>
      </c>
      <c r="E37" s="332"/>
      <c r="F37" s="184"/>
      <c r="G37" s="332">
        <v>40</v>
      </c>
      <c r="H37" s="183"/>
      <c r="I37" s="320"/>
      <c r="J37" s="320"/>
      <c r="K37" s="320"/>
      <c r="L37" s="320"/>
      <c r="M37" s="328"/>
      <c r="P37" s="330">
        <v>150</v>
      </c>
      <c r="Q37" s="332"/>
      <c r="R37" s="184"/>
      <c r="S37" s="332">
        <v>2</v>
      </c>
      <c r="T37" s="183"/>
      <c r="U37" s="320"/>
      <c r="V37" s="320"/>
      <c r="W37" s="320"/>
      <c r="X37" s="320"/>
      <c r="Y37" s="328"/>
      <c r="AB37" s="330">
        <v>145.07</v>
      </c>
      <c r="AC37" s="332"/>
      <c r="AD37" s="184"/>
      <c r="AE37" s="332">
        <v>300</v>
      </c>
      <c r="AF37" s="183"/>
      <c r="AG37" s="320"/>
      <c r="AH37" s="320"/>
      <c r="AI37" s="320"/>
      <c r="AJ37" s="320"/>
      <c r="AK37" s="328"/>
    </row>
    <row r="38" spans="2:37">
      <c r="B38" s="4">
        <f t="shared" si="1"/>
        <v>41481</v>
      </c>
      <c r="C38" s="4"/>
      <c r="D38" s="319">
        <v>90</v>
      </c>
      <c r="E38" s="184"/>
      <c r="F38" s="184"/>
      <c r="G38" s="324">
        <v>14</v>
      </c>
      <c r="H38" s="183"/>
      <c r="I38" s="320"/>
      <c r="J38" s="319">
        <v>90.15</v>
      </c>
      <c r="K38" s="319"/>
      <c r="L38" s="319"/>
      <c r="M38" s="324">
        <v>134</v>
      </c>
      <c r="P38" s="319">
        <v>150</v>
      </c>
      <c r="Q38" s="184"/>
      <c r="R38" s="184"/>
      <c r="S38" s="324">
        <v>12</v>
      </c>
      <c r="T38" s="183"/>
      <c r="U38" s="320"/>
      <c r="V38" s="319">
        <v>150.66999999999999</v>
      </c>
      <c r="W38" s="319"/>
      <c r="X38" s="319"/>
      <c r="Y38" s="324">
        <v>24</v>
      </c>
      <c r="AB38" s="226" t="s">
        <v>218</v>
      </c>
      <c r="AC38" s="6"/>
      <c r="AD38" s="6"/>
      <c r="AE38" s="7" t="s">
        <v>218</v>
      </c>
      <c r="AF38" s="183"/>
      <c r="AG38" s="320"/>
      <c r="AH38" s="319">
        <v>145.07</v>
      </c>
      <c r="AI38" s="319"/>
      <c r="AJ38" s="319"/>
      <c r="AK38" s="324">
        <v>300</v>
      </c>
    </row>
    <row r="39" spans="2:37">
      <c r="B39" s="4">
        <f t="shared" si="1"/>
        <v>41488</v>
      </c>
      <c r="C39" s="4"/>
      <c r="D39" s="321" t="s">
        <v>218</v>
      </c>
      <c r="E39" s="326"/>
      <c r="F39" s="326"/>
      <c r="G39" s="334" t="s">
        <v>218</v>
      </c>
      <c r="H39" s="183"/>
      <c r="I39" s="320"/>
      <c r="J39" s="320"/>
      <c r="K39" s="320"/>
      <c r="L39" s="320"/>
      <c r="M39" s="328"/>
      <c r="P39" s="330">
        <v>153.33000000000001</v>
      </c>
      <c r="Q39" s="184"/>
      <c r="R39" s="184"/>
      <c r="S39" s="331">
        <v>6</v>
      </c>
      <c r="T39" s="183"/>
      <c r="U39" s="320"/>
      <c r="V39" s="320"/>
      <c r="W39" s="320"/>
      <c r="X39" s="320"/>
      <c r="Y39" s="328"/>
      <c r="AB39" s="321" t="s">
        <v>218</v>
      </c>
      <c r="AC39" s="326"/>
      <c r="AD39" s="326"/>
      <c r="AE39" s="334" t="s">
        <v>218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330">
        <v>92.67</v>
      </c>
      <c r="E40" s="184"/>
      <c r="F40" s="184"/>
      <c r="G40" s="331">
        <v>120</v>
      </c>
      <c r="H40" s="183"/>
      <c r="I40" s="320"/>
      <c r="J40" s="320"/>
      <c r="K40" s="320"/>
      <c r="L40" s="320"/>
      <c r="M40" s="328"/>
      <c r="P40" s="330">
        <v>155</v>
      </c>
      <c r="Q40" s="184"/>
      <c r="R40" s="184"/>
      <c r="S40" s="331">
        <v>46</v>
      </c>
      <c r="T40" s="183"/>
      <c r="U40" s="320"/>
      <c r="V40" s="320"/>
      <c r="W40" s="320"/>
      <c r="X40" s="320"/>
      <c r="Y40" s="328"/>
      <c r="AB40" s="330">
        <v>154.66999999999999</v>
      </c>
      <c r="AC40" s="184"/>
      <c r="AD40" s="184"/>
      <c r="AE40" s="331">
        <v>90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21" t="s">
        <v>218</v>
      </c>
      <c r="E41" s="326"/>
      <c r="F41" s="326"/>
      <c r="G41" s="334" t="s">
        <v>218</v>
      </c>
      <c r="H41" s="183"/>
      <c r="I41" s="320"/>
      <c r="J41" s="320"/>
      <c r="K41" s="320"/>
      <c r="L41" s="320"/>
      <c r="M41" s="328"/>
      <c r="P41" s="330">
        <v>152</v>
      </c>
      <c r="Q41" s="184"/>
      <c r="R41" s="184"/>
      <c r="S41" s="331">
        <v>6</v>
      </c>
      <c r="T41" s="183"/>
      <c r="U41" s="320"/>
      <c r="V41" s="320"/>
      <c r="W41" s="320"/>
      <c r="X41" s="320"/>
      <c r="Y41" s="328"/>
      <c r="AB41" s="330">
        <v>154</v>
      </c>
      <c r="AC41" s="184"/>
      <c r="AD41" s="184"/>
      <c r="AE41" s="331">
        <v>6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95.2</v>
      </c>
      <c r="E42" s="184"/>
      <c r="F42" s="184"/>
      <c r="G42" s="324">
        <v>200</v>
      </c>
      <c r="H42" s="183"/>
      <c r="I42" s="320"/>
      <c r="J42" s="320"/>
      <c r="K42" s="320"/>
      <c r="L42" s="320"/>
      <c r="M42" s="328"/>
      <c r="P42" s="319">
        <v>158</v>
      </c>
      <c r="Q42" s="184"/>
      <c r="R42" s="184"/>
      <c r="S42" s="324">
        <v>10</v>
      </c>
      <c r="T42" s="183"/>
      <c r="U42" s="320"/>
      <c r="V42" s="320"/>
      <c r="W42" s="320"/>
      <c r="X42" s="320"/>
      <c r="Y42" s="328"/>
      <c r="AB42" s="319">
        <v>162</v>
      </c>
      <c r="AC42" s="184"/>
      <c r="AD42" s="184"/>
      <c r="AE42" s="324">
        <v>10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319">
        <v>95.75</v>
      </c>
      <c r="E43" s="184"/>
      <c r="F43" s="184"/>
      <c r="G43" s="324">
        <v>80</v>
      </c>
      <c r="H43" s="183"/>
      <c r="I43" s="320"/>
      <c r="J43" s="319">
        <v>94.55</v>
      </c>
      <c r="K43" s="319"/>
      <c r="L43" s="319"/>
      <c r="M43" s="324">
        <v>400</v>
      </c>
      <c r="P43" s="230" t="s">
        <v>218</v>
      </c>
      <c r="Q43" s="326"/>
      <c r="R43" s="326"/>
      <c r="S43" s="325" t="s">
        <v>218</v>
      </c>
      <c r="T43" s="183"/>
      <c r="U43" s="320"/>
      <c r="V43" s="319">
        <v>155.03</v>
      </c>
      <c r="W43" s="319"/>
      <c r="X43" s="319"/>
      <c r="Y43" s="324">
        <v>64</v>
      </c>
      <c r="AB43" s="319">
        <v>162</v>
      </c>
      <c r="AC43" s="184"/>
      <c r="AD43" s="184"/>
      <c r="AE43" s="324">
        <v>460</v>
      </c>
      <c r="AF43" s="183"/>
      <c r="AG43" s="320"/>
      <c r="AH43" s="319">
        <v>160.75</v>
      </c>
      <c r="AI43" s="319"/>
      <c r="AJ43" s="319"/>
      <c r="AK43" s="324">
        <v>566</v>
      </c>
    </row>
    <row r="44" spans="2:37">
      <c r="B44" s="4">
        <f t="shared" si="1"/>
        <v>41523</v>
      </c>
      <c r="C44" s="4"/>
      <c r="D44" s="330">
        <v>95</v>
      </c>
      <c r="E44" s="184"/>
      <c r="F44" s="184"/>
      <c r="G44" s="331">
        <v>40</v>
      </c>
      <c r="H44" s="183"/>
      <c r="I44" s="320"/>
      <c r="J44" s="320"/>
      <c r="K44" s="320"/>
      <c r="L44" s="320"/>
      <c r="M44" s="328"/>
      <c r="P44" s="321" t="s">
        <v>218</v>
      </c>
      <c r="Q44" s="326"/>
      <c r="R44" s="326"/>
      <c r="S44" s="334" t="s">
        <v>218</v>
      </c>
      <c r="T44" s="183"/>
      <c r="U44" s="320"/>
      <c r="V44" s="320"/>
      <c r="W44" s="320"/>
      <c r="X44" s="320"/>
      <c r="Y44" s="328"/>
      <c r="AB44" s="330">
        <v>165</v>
      </c>
      <c r="AC44" s="184"/>
      <c r="AD44" s="184"/>
      <c r="AE44" s="331">
        <v>7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30">
        <v>95</v>
      </c>
      <c r="E45" s="184"/>
      <c r="F45" s="184"/>
      <c r="G45" s="331">
        <v>20</v>
      </c>
      <c r="H45" s="183"/>
      <c r="I45" s="320"/>
      <c r="J45" s="320"/>
      <c r="K45" s="320"/>
      <c r="L45" s="320"/>
      <c r="M45" s="328"/>
      <c r="P45" s="330">
        <v>160</v>
      </c>
      <c r="Q45" s="184"/>
      <c r="R45" s="184"/>
      <c r="S45" s="331">
        <v>2</v>
      </c>
      <c r="T45" s="183"/>
      <c r="U45" s="320"/>
      <c r="V45" s="320"/>
      <c r="W45" s="320"/>
      <c r="X45" s="320"/>
      <c r="Y45" s="328"/>
      <c r="AB45" s="330">
        <v>165.24</v>
      </c>
      <c r="AC45" s="184"/>
      <c r="AD45" s="184"/>
      <c r="AE45" s="331">
        <v>210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321" t="s">
        <v>218</v>
      </c>
      <c r="E46" s="326"/>
      <c r="F46" s="326"/>
      <c r="G46" s="334" t="s">
        <v>218</v>
      </c>
      <c r="H46" s="183"/>
      <c r="I46" s="320"/>
      <c r="J46" s="320"/>
      <c r="K46" s="320"/>
      <c r="L46" s="320"/>
      <c r="M46" s="328"/>
      <c r="P46" s="321" t="s">
        <v>218</v>
      </c>
      <c r="Q46" s="326"/>
      <c r="R46" s="326"/>
      <c r="S46" s="334" t="s">
        <v>218</v>
      </c>
      <c r="T46" s="183"/>
      <c r="U46" s="320"/>
      <c r="V46" s="320"/>
      <c r="W46" s="320"/>
      <c r="X46" s="320"/>
      <c r="Y46" s="328"/>
      <c r="AB46" s="330">
        <v>172</v>
      </c>
      <c r="AC46" s="184"/>
      <c r="AD46" s="184"/>
      <c r="AE46" s="331">
        <v>10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96.25</v>
      </c>
      <c r="E47" s="184"/>
      <c r="F47" s="184"/>
      <c r="G47" s="331">
        <v>160</v>
      </c>
      <c r="H47" s="183"/>
      <c r="I47" s="320"/>
      <c r="J47" s="319">
        <v>95.91</v>
      </c>
      <c r="K47" s="319"/>
      <c r="L47" s="319"/>
      <c r="M47" s="324">
        <v>220</v>
      </c>
      <c r="P47" s="330">
        <v>160</v>
      </c>
      <c r="Q47" s="184"/>
      <c r="R47" s="184"/>
      <c r="S47" s="331">
        <v>10</v>
      </c>
      <c r="T47" s="183"/>
      <c r="U47" s="320"/>
      <c r="V47" s="319">
        <v>160</v>
      </c>
      <c r="W47" s="319"/>
      <c r="X47" s="319"/>
      <c r="Y47" s="324">
        <v>12</v>
      </c>
      <c r="AB47" s="321" t="s">
        <v>218</v>
      </c>
      <c r="AC47" s="326"/>
      <c r="AD47" s="326"/>
      <c r="AE47" s="334" t="s">
        <v>218</v>
      </c>
      <c r="AF47" s="183"/>
      <c r="AG47" s="320"/>
      <c r="AH47" s="319">
        <v>165.53</v>
      </c>
      <c r="AI47" s="319"/>
      <c r="AJ47" s="319"/>
      <c r="AK47" s="324">
        <v>227</v>
      </c>
    </row>
    <row r="48" spans="2:37">
      <c r="B48" s="4">
        <f t="shared" si="1"/>
        <v>41551</v>
      </c>
      <c r="C48" s="4"/>
      <c r="D48" s="230" t="s">
        <v>18</v>
      </c>
      <c r="E48" s="326"/>
      <c r="F48" s="326"/>
      <c r="G48" s="325" t="s">
        <v>18</v>
      </c>
      <c r="H48" s="183"/>
      <c r="I48" s="320"/>
      <c r="J48" s="320"/>
      <c r="K48" s="320"/>
      <c r="L48" s="320"/>
      <c r="M48" s="328"/>
      <c r="P48" s="230" t="s">
        <v>18</v>
      </c>
      <c r="Q48" s="326"/>
      <c r="R48" s="326"/>
      <c r="S48" s="325" t="s">
        <v>18</v>
      </c>
      <c r="T48" s="183"/>
      <c r="U48" s="320"/>
      <c r="V48" s="320"/>
      <c r="W48" s="320"/>
      <c r="X48" s="320"/>
      <c r="Y48" s="328"/>
      <c r="AB48" s="230" t="s">
        <v>18</v>
      </c>
      <c r="AC48" s="326"/>
      <c r="AD48" s="326"/>
      <c r="AE48" s="325" t="s">
        <v>18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18</v>
      </c>
      <c r="E49" s="326"/>
      <c r="F49" s="326"/>
      <c r="G49" s="325" t="s">
        <v>18</v>
      </c>
      <c r="H49" s="183"/>
      <c r="I49" s="320"/>
      <c r="J49" s="320"/>
      <c r="K49" s="320"/>
      <c r="L49" s="320"/>
      <c r="M49" s="328"/>
      <c r="P49" s="230" t="s">
        <v>18</v>
      </c>
      <c r="Q49" s="326"/>
      <c r="R49" s="326"/>
      <c r="S49" s="325" t="s">
        <v>18</v>
      </c>
      <c r="T49" s="183"/>
      <c r="U49" s="320"/>
      <c r="V49" s="320"/>
      <c r="W49" s="320"/>
      <c r="X49" s="320"/>
      <c r="Y49" s="328"/>
      <c r="AB49" s="230" t="s">
        <v>18</v>
      </c>
      <c r="AC49" s="326"/>
      <c r="AD49" s="326"/>
      <c r="AE49" s="325" t="s">
        <v>18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30">
        <v>99</v>
      </c>
      <c r="E50" s="184"/>
      <c r="F50" s="184"/>
      <c r="G50" s="331">
        <v>40</v>
      </c>
      <c r="H50" s="183"/>
      <c r="I50" s="320"/>
      <c r="J50" s="320"/>
      <c r="K50" s="320"/>
      <c r="L50" s="320"/>
      <c r="M50" s="328"/>
      <c r="P50" s="330">
        <v>160</v>
      </c>
      <c r="Q50" s="184"/>
      <c r="R50" s="184"/>
      <c r="S50" s="331">
        <v>10</v>
      </c>
      <c r="T50" s="183"/>
      <c r="U50" s="320"/>
      <c r="V50" s="320"/>
      <c r="W50" s="320"/>
      <c r="X50" s="320"/>
      <c r="Y50" s="328"/>
      <c r="AB50" s="330">
        <v>185</v>
      </c>
      <c r="AC50" s="184"/>
      <c r="AD50" s="184"/>
      <c r="AE50" s="331">
        <v>120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321" t="s">
        <v>218</v>
      </c>
      <c r="E51" s="326"/>
      <c r="F51" s="326"/>
      <c r="G51" s="334" t="s">
        <v>218</v>
      </c>
      <c r="H51" s="183"/>
      <c r="I51" s="320"/>
      <c r="J51" s="319">
        <v>99</v>
      </c>
      <c r="K51" s="319"/>
      <c r="L51" s="319"/>
      <c r="M51" s="324">
        <v>40</v>
      </c>
      <c r="P51" s="321" t="s">
        <v>218</v>
      </c>
      <c r="Q51" s="326"/>
      <c r="R51" s="326"/>
      <c r="S51" s="334" t="s">
        <v>218</v>
      </c>
      <c r="T51" s="183"/>
      <c r="U51" s="320"/>
      <c r="V51" s="319">
        <v>160</v>
      </c>
      <c r="W51" s="319"/>
      <c r="X51" s="319"/>
      <c r="Y51" s="324">
        <v>10</v>
      </c>
      <c r="AB51" s="321" t="s">
        <v>218</v>
      </c>
      <c r="AC51" s="326"/>
      <c r="AD51" s="326"/>
      <c r="AE51" s="334" t="s">
        <v>218</v>
      </c>
      <c r="AF51" s="183"/>
      <c r="AG51" s="320"/>
      <c r="AH51" s="319">
        <v>185</v>
      </c>
      <c r="AI51" s="319"/>
      <c r="AJ51" s="319"/>
      <c r="AK51" s="324">
        <v>120</v>
      </c>
    </row>
    <row r="52" spans="2:37">
      <c r="B52" s="4">
        <f t="shared" si="1"/>
        <v>41579</v>
      </c>
      <c r="C52" s="4"/>
      <c r="D52" s="321">
        <v>98</v>
      </c>
      <c r="E52" s="321"/>
      <c r="F52" s="321"/>
      <c r="G52" s="331">
        <v>40</v>
      </c>
      <c r="H52" s="183"/>
      <c r="I52" s="320"/>
      <c r="J52" s="320"/>
      <c r="K52" s="320"/>
      <c r="L52" s="320"/>
      <c r="M52" s="328"/>
      <c r="P52" s="321" t="s">
        <v>218</v>
      </c>
      <c r="Q52" s="326"/>
      <c r="R52" s="326"/>
      <c r="S52" s="334" t="s">
        <v>218</v>
      </c>
      <c r="T52" s="183"/>
      <c r="U52" s="320"/>
      <c r="V52" s="320"/>
      <c r="W52" s="320"/>
      <c r="X52" s="320"/>
      <c r="Y52" s="328"/>
      <c r="AB52" s="321" t="s">
        <v>218</v>
      </c>
      <c r="AC52" s="326"/>
      <c r="AD52" s="326"/>
      <c r="AE52" s="334" t="s">
        <v>218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321" t="s">
        <v>218</v>
      </c>
      <c r="E53" s="326"/>
      <c r="F53" s="326"/>
      <c r="G53" s="334" t="s">
        <v>218</v>
      </c>
      <c r="H53" s="183"/>
      <c r="I53" s="320"/>
      <c r="J53" s="320"/>
      <c r="K53" s="320"/>
      <c r="L53" s="320"/>
      <c r="M53" s="328"/>
      <c r="P53" s="321">
        <v>160</v>
      </c>
      <c r="Q53" s="321"/>
      <c r="R53" s="321"/>
      <c r="S53" s="331">
        <v>2</v>
      </c>
      <c r="T53" s="183"/>
      <c r="U53" s="320"/>
      <c r="V53" s="320"/>
      <c r="W53" s="320"/>
      <c r="X53" s="320"/>
      <c r="Y53" s="328"/>
      <c r="AB53" s="321" t="s">
        <v>218</v>
      </c>
      <c r="AC53" s="326"/>
      <c r="AD53" s="326"/>
      <c r="AE53" s="334" t="s">
        <v>218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321" t="s">
        <v>218</v>
      </c>
      <c r="E54" s="326"/>
      <c r="F54" s="326"/>
      <c r="G54" s="334" t="s">
        <v>218</v>
      </c>
      <c r="H54" s="183"/>
      <c r="I54" s="320"/>
      <c r="J54" s="320"/>
      <c r="K54" s="320"/>
      <c r="L54" s="320"/>
      <c r="M54" s="328"/>
      <c r="P54" s="321">
        <v>160</v>
      </c>
      <c r="Q54" s="321"/>
      <c r="R54" s="321"/>
      <c r="S54" s="331">
        <v>4</v>
      </c>
      <c r="T54" s="183"/>
      <c r="U54" s="320"/>
      <c r="V54" s="320"/>
      <c r="W54" s="320"/>
      <c r="X54" s="320"/>
      <c r="Y54" s="328"/>
      <c r="AB54" s="321" t="s">
        <v>218</v>
      </c>
      <c r="AC54" s="326"/>
      <c r="AD54" s="326"/>
      <c r="AE54" s="334" t="s">
        <v>218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21" t="s">
        <v>218</v>
      </c>
      <c r="E55" s="326"/>
      <c r="F55" s="326"/>
      <c r="G55" s="334" t="s">
        <v>218</v>
      </c>
      <c r="H55" s="183"/>
      <c r="I55" s="320"/>
      <c r="J55" s="320"/>
      <c r="K55" s="469"/>
      <c r="L55" s="469"/>
      <c r="M55" s="325"/>
      <c r="P55" s="321" t="s">
        <v>218</v>
      </c>
      <c r="Q55" s="326"/>
      <c r="R55" s="326"/>
      <c r="S55" s="334" t="s">
        <v>218</v>
      </c>
      <c r="T55" s="183"/>
      <c r="U55" s="320"/>
      <c r="V55" s="230"/>
      <c r="W55" s="230"/>
      <c r="X55" s="230"/>
      <c r="Y55" s="325"/>
      <c r="AB55" s="321" t="s">
        <v>218</v>
      </c>
      <c r="AC55" s="326"/>
      <c r="AD55" s="326"/>
      <c r="AE55" s="334" t="s">
        <v>218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 t="s">
        <v>218</v>
      </c>
      <c r="E56" s="326"/>
      <c r="F56" s="326"/>
      <c r="G56" s="334" t="s">
        <v>218</v>
      </c>
      <c r="H56" s="183"/>
      <c r="I56" s="320"/>
      <c r="J56" s="319">
        <v>98</v>
      </c>
      <c r="K56" s="319"/>
      <c r="L56" s="319"/>
      <c r="M56" s="324">
        <v>40</v>
      </c>
      <c r="P56" s="321">
        <v>144</v>
      </c>
      <c r="Q56" s="321"/>
      <c r="R56" s="321"/>
      <c r="S56" s="331">
        <v>40</v>
      </c>
      <c r="T56" s="183"/>
      <c r="U56" s="320"/>
      <c r="V56" s="319">
        <v>146.09</v>
      </c>
      <c r="W56" s="319"/>
      <c r="X56" s="319"/>
      <c r="Y56" s="324">
        <v>46</v>
      </c>
      <c r="AB56" s="321" t="s">
        <v>218</v>
      </c>
      <c r="AC56" s="326"/>
      <c r="AD56" s="326"/>
      <c r="AE56" s="334" t="s">
        <v>218</v>
      </c>
      <c r="AF56" s="183"/>
      <c r="AG56" s="320"/>
      <c r="AH56" s="321" t="s">
        <v>218</v>
      </c>
      <c r="AI56" s="326"/>
      <c r="AJ56" s="326"/>
      <c r="AK56" s="334" t="s">
        <v>218</v>
      </c>
    </row>
    <row r="57" spans="2:37">
      <c r="B57" s="4">
        <f t="shared" si="1"/>
        <v>41614</v>
      </c>
      <c r="C57" s="4"/>
      <c r="D57" s="321" t="s">
        <v>218</v>
      </c>
      <c r="E57" s="326"/>
      <c r="F57" s="326"/>
      <c r="G57" s="334" t="s">
        <v>218</v>
      </c>
      <c r="H57" s="183"/>
      <c r="I57" s="320"/>
      <c r="J57" s="320"/>
      <c r="K57" s="320"/>
      <c r="L57" s="320"/>
      <c r="M57" s="328"/>
      <c r="P57" s="330">
        <v>158</v>
      </c>
      <c r="Q57" s="184"/>
      <c r="R57" s="184"/>
      <c r="S57" s="331">
        <v>2</v>
      </c>
      <c r="T57" s="183"/>
      <c r="U57" s="320"/>
      <c r="V57" s="320"/>
      <c r="W57" s="320"/>
      <c r="X57" s="320"/>
      <c r="Y57" s="328"/>
      <c r="AB57" s="330">
        <v>170</v>
      </c>
      <c r="AC57" s="184"/>
      <c r="AD57" s="184"/>
      <c r="AE57" s="331">
        <v>2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330">
        <v>97</v>
      </c>
      <c r="E58" s="184"/>
      <c r="F58" s="184"/>
      <c r="G58" s="331">
        <v>4</v>
      </c>
      <c r="H58" s="183"/>
      <c r="I58" s="320"/>
      <c r="J58" s="320"/>
      <c r="K58" s="320"/>
      <c r="L58" s="320"/>
      <c r="M58" s="328"/>
      <c r="P58" s="321" t="s">
        <v>218</v>
      </c>
      <c r="Q58" s="326"/>
      <c r="R58" s="326"/>
      <c r="S58" s="334" t="s">
        <v>218</v>
      </c>
      <c r="T58" s="183"/>
      <c r="U58" s="320"/>
      <c r="V58" s="320"/>
      <c r="W58" s="320"/>
      <c r="X58" s="320"/>
      <c r="Y58" s="328"/>
      <c r="AB58" s="330">
        <v>169</v>
      </c>
      <c r="AC58" s="184"/>
      <c r="AD58" s="184"/>
      <c r="AE58" s="331">
        <v>20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99</v>
      </c>
      <c r="E59" s="184"/>
      <c r="F59" s="184"/>
      <c r="G59" s="331">
        <v>20</v>
      </c>
      <c r="H59" s="183"/>
      <c r="I59" s="320"/>
      <c r="J59" s="320"/>
      <c r="K59" s="320"/>
      <c r="L59" s="320"/>
      <c r="M59" s="328"/>
      <c r="P59" s="330">
        <v>163.33000000000001</v>
      </c>
      <c r="Q59" s="184"/>
      <c r="R59" s="184"/>
      <c r="S59" s="331">
        <v>14</v>
      </c>
      <c r="T59" s="183"/>
      <c r="U59" s="320"/>
      <c r="V59" s="320"/>
      <c r="W59" s="320"/>
      <c r="X59" s="320"/>
      <c r="Y59" s="328"/>
      <c r="AB59" s="330">
        <v>168</v>
      </c>
      <c r="AC59" s="184"/>
      <c r="AD59" s="184"/>
      <c r="AE59" s="331">
        <v>12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330">
        <v>99</v>
      </c>
      <c r="E60" s="184"/>
      <c r="F60" s="184"/>
      <c r="G60" s="331">
        <v>6</v>
      </c>
      <c r="H60" s="183"/>
      <c r="I60" s="320"/>
      <c r="J60" s="319">
        <v>101.4</v>
      </c>
      <c r="K60" s="319"/>
      <c r="L60" s="319"/>
      <c r="M60" s="324">
        <v>130</v>
      </c>
      <c r="P60" s="330">
        <v>160</v>
      </c>
      <c r="Q60" s="184"/>
      <c r="R60" s="184"/>
      <c r="S60" s="331">
        <v>20</v>
      </c>
      <c r="T60" s="183"/>
      <c r="U60" s="320"/>
      <c r="V60" s="319">
        <v>160.78</v>
      </c>
      <c r="W60" s="319"/>
      <c r="X60" s="319"/>
      <c r="Y60" s="324">
        <v>56</v>
      </c>
      <c r="AB60" s="330">
        <v>168.5</v>
      </c>
      <c r="AC60" s="184"/>
      <c r="AD60" s="184"/>
      <c r="AE60" s="331">
        <v>4</v>
      </c>
      <c r="AF60" s="183"/>
      <c r="AG60" s="320"/>
      <c r="AH60" s="319">
        <v>168.68</v>
      </c>
      <c r="AI60" s="319"/>
      <c r="AJ60" s="319"/>
      <c r="AK60" s="324">
        <v>38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328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90.085280948200165</v>
      </c>
      <c r="E62" s="320"/>
      <c r="F62" s="320"/>
      <c r="G62" s="1">
        <f>SUM(G9:G60)</f>
        <v>2278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149.00104477611939</v>
      </c>
      <c r="Q62" s="320"/>
      <c r="R62" s="320"/>
      <c r="S62" s="1">
        <f>SUM(S9:S60)</f>
        <v>536</v>
      </c>
      <c r="T62" s="183"/>
      <c r="U62" s="320"/>
      <c r="V62" s="320"/>
      <c r="W62" s="320"/>
      <c r="X62" s="320"/>
      <c r="Y62" s="328"/>
      <c r="Z62" s="6"/>
      <c r="AA62" s="6"/>
      <c r="AB62" s="320">
        <f>SUMPRODUCT(AB9:AB60,AE9:AE60)/SUM(AE9:AE60)</f>
        <v>153.2192814009662</v>
      </c>
      <c r="AC62" s="320"/>
      <c r="AD62" s="320"/>
      <c r="AE62" s="1">
        <f>SUM(AE9:AE60)</f>
        <v>3312</v>
      </c>
      <c r="AF62" s="183"/>
      <c r="AG62" s="320"/>
      <c r="AH62" s="320"/>
      <c r="AI62" s="179"/>
      <c r="AJ62" s="179"/>
      <c r="AK62" s="333"/>
    </row>
    <row r="63" spans="2:37" ht="12.75" customHeight="1">
      <c r="B63" s="176">
        <v>2012</v>
      </c>
      <c r="C63" s="5"/>
      <c r="D63" s="462">
        <v>96.729595912679983</v>
      </c>
      <c r="E63" s="320"/>
      <c r="F63" s="320"/>
      <c r="G63" s="1">
        <v>2153</v>
      </c>
      <c r="H63" s="183"/>
      <c r="I63" s="320"/>
      <c r="J63" s="320"/>
      <c r="K63" s="320"/>
      <c r="L63" s="320"/>
      <c r="M63" s="328"/>
      <c r="N63" s="6"/>
      <c r="O63" s="6"/>
      <c r="P63" s="320">
        <v>186.65128065395092</v>
      </c>
      <c r="Q63" s="320"/>
      <c r="R63" s="320"/>
      <c r="S63" s="328">
        <v>367</v>
      </c>
      <c r="T63" s="183"/>
      <c r="U63" s="320"/>
      <c r="V63" s="320"/>
      <c r="W63" s="320"/>
      <c r="X63" s="320"/>
      <c r="Y63" s="328"/>
      <c r="Z63" s="6"/>
      <c r="AA63" s="6"/>
      <c r="AB63" s="320">
        <v>181.58063629222309</v>
      </c>
      <c r="AC63" s="320"/>
      <c r="AD63" s="320"/>
      <c r="AE63" s="1">
        <v>2546</v>
      </c>
      <c r="AF63" s="183"/>
      <c r="AG63" s="320"/>
      <c r="AH63" s="320"/>
      <c r="AI63" s="179"/>
      <c r="AJ63" s="179"/>
      <c r="AK63" s="333"/>
    </row>
    <row r="64" spans="2:37" ht="2.25" customHeight="1">
      <c r="B64" s="176"/>
      <c r="C64" s="5"/>
      <c r="D64" s="320"/>
      <c r="E64" s="320"/>
      <c r="F64" s="320"/>
      <c r="G64" s="1"/>
      <c r="H64" s="183"/>
      <c r="I64" s="320"/>
      <c r="J64" s="320"/>
      <c r="K64" s="320"/>
      <c r="L64" s="320"/>
      <c r="M64" s="1"/>
      <c r="N64" s="6"/>
      <c r="O64" s="6"/>
      <c r="P64" s="320"/>
      <c r="Q64" s="320"/>
      <c r="R64" s="320"/>
      <c r="S64" s="1"/>
      <c r="T64" s="183"/>
      <c r="U64" s="320"/>
      <c r="V64" s="320"/>
      <c r="W64" s="320"/>
      <c r="X64" s="320"/>
      <c r="Y64" s="1"/>
      <c r="Z64" s="6"/>
      <c r="AA64" s="6"/>
      <c r="AB64" s="320"/>
      <c r="AC64" s="320"/>
      <c r="AD64" s="320"/>
      <c r="AE64" s="1"/>
      <c r="AF64" s="183"/>
      <c r="AG64" s="320"/>
      <c r="AH64" s="320"/>
      <c r="AI64" s="179"/>
      <c r="AJ64" s="179"/>
      <c r="AK64" s="182"/>
    </row>
    <row r="65" spans="2:38" ht="12.75" customHeight="1">
      <c r="B65" s="6" t="s">
        <v>446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2.75" customHeight="1">
      <c r="B66" s="6" t="s">
        <v>220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2.75" customHeight="1">
      <c r="B67" s="8" t="s">
        <v>72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 ht="12.75" customHeight="1"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81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L86"/>
  <sheetViews>
    <sheetView topLeftCell="B1" zoomScale="110" zoomScaleNormal="110" zoomScaleSheetLayoutView="90" workbookViewId="0">
      <selection activeCell="I23" sqref="I23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181" customWidth="1"/>
    <col min="11" max="11" width="1.5" style="2" customWidth="1"/>
    <col min="12" max="12" width="0.75" style="2" customWidth="1"/>
    <col min="13" max="13" width="5.625" style="2" customWidth="1"/>
    <col min="14" max="14" width="0.5" style="2" customWidth="1"/>
    <col min="15" max="15" width="1.25" style="2" customWidth="1"/>
    <col min="16" max="16" width="5.375" style="181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181" customWidth="1"/>
    <col min="23" max="23" width="1.5" style="2" customWidth="1"/>
    <col min="24" max="24" width="0.75" style="2" customWidth="1"/>
    <col min="25" max="25" width="5.625" style="2" customWidth="1"/>
    <col min="26" max="26" width="0.5" style="2" customWidth="1"/>
    <col min="27" max="27" width="1.25" style="2" customWidth="1"/>
    <col min="28" max="28" width="5.375" style="181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182" customWidth="1"/>
    <col min="38" max="38" width="0.5" style="2" customWidth="1"/>
    <col min="39" max="16384" width="9" style="2"/>
  </cols>
  <sheetData>
    <row r="2" spans="2:38">
      <c r="D2" s="181" t="s">
        <v>484</v>
      </c>
    </row>
    <row r="3" spans="2:38">
      <c r="D3" s="181" t="s">
        <v>453</v>
      </c>
    </row>
    <row r="4" spans="2:38">
      <c r="D4" s="181" t="s">
        <v>454</v>
      </c>
    </row>
    <row r="5" spans="2:38" ht="5.25" customHeight="1">
      <c r="M5" s="19"/>
      <c r="N5" s="19"/>
      <c r="O5" s="19"/>
      <c r="Y5" s="19"/>
      <c r="Z5" s="19"/>
      <c r="AA5" s="19"/>
      <c r="AK5" s="465"/>
      <c r="AL5" s="19"/>
    </row>
    <row r="6" spans="2:38" ht="12.75" customHeight="1">
      <c r="D6" s="336" t="s">
        <v>485</v>
      </c>
      <c r="E6" s="161"/>
      <c r="F6" s="161"/>
      <c r="G6" s="161"/>
      <c r="H6" s="161"/>
      <c r="I6" s="161"/>
      <c r="J6" s="336"/>
      <c r="K6" s="161"/>
      <c r="L6" s="161"/>
      <c r="M6" s="161"/>
      <c r="N6" s="161"/>
      <c r="O6" s="20"/>
      <c r="P6" s="336" t="s">
        <v>486</v>
      </c>
      <c r="Q6" s="161"/>
      <c r="R6" s="161"/>
      <c r="S6" s="161"/>
      <c r="T6" s="161"/>
      <c r="U6" s="161"/>
      <c r="V6" s="336"/>
      <c r="W6" s="161"/>
      <c r="X6" s="161"/>
      <c r="Y6" s="161"/>
      <c r="Z6" s="161"/>
      <c r="AA6" s="20"/>
      <c r="AB6" s="336" t="s">
        <v>487</v>
      </c>
      <c r="AC6" s="161"/>
      <c r="AD6" s="161"/>
      <c r="AE6" s="161"/>
      <c r="AF6" s="161"/>
      <c r="AG6" s="161"/>
      <c r="AH6" s="336"/>
      <c r="AI6" s="161"/>
      <c r="AJ6" s="161"/>
      <c r="AK6" s="161"/>
      <c r="AL6" s="161"/>
    </row>
    <row r="7" spans="2:38" ht="13.5" customHeight="1">
      <c r="D7" s="337" t="s">
        <v>215</v>
      </c>
      <c r="E7" s="11"/>
      <c r="F7" s="162"/>
      <c r="G7" s="11" t="s">
        <v>289</v>
      </c>
      <c r="H7" s="11"/>
      <c r="I7" s="162"/>
      <c r="J7" s="470" t="s">
        <v>217</v>
      </c>
      <c r="K7" s="164"/>
      <c r="L7" s="162"/>
      <c r="M7" s="11" t="s">
        <v>289</v>
      </c>
      <c r="N7" s="11"/>
      <c r="O7" s="165"/>
      <c r="P7" s="337" t="s">
        <v>215</v>
      </c>
      <c r="Q7" s="11"/>
      <c r="R7" s="162"/>
      <c r="S7" s="11" t="s">
        <v>289</v>
      </c>
      <c r="T7" s="11"/>
      <c r="U7" s="162"/>
      <c r="V7" s="470" t="s">
        <v>217</v>
      </c>
      <c r="W7" s="164"/>
      <c r="X7" s="162"/>
      <c r="Y7" s="11" t="s">
        <v>289</v>
      </c>
      <c r="Z7" s="11"/>
      <c r="AA7" s="165"/>
      <c r="AB7" s="337" t="s">
        <v>215</v>
      </c>
      <c r="AC7" s="11"/>
      <c r="AD7" s="162"/>
      <c r="AE7" s="11" t="s">
        <v>289</v>
      </c>
      <c r="AF7" s="11"/>
      <c r="AG7" s="162"/>
      <c r="AH7" s="470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452"/>
      <c r="K8" s="3"/>
      <c r="L8" s="3"/>
      <c r="Q8" s="3"/>
      <c r="R8" s="3"/>
      <c r="S8" s="3"/>
      <c r="T8" s="3"/>
      <c r="U8" s="3"/>
      <c r="V8" s="452"/>
      <c r="W8" s="3"/>
      <c r="X8" s="3"/>
      <c r="AC8" s="3"/>
      <c r="AD8" s="3"/>
      <c r="AE8" s="3"/>
      <c r="AF8" s="3"/>
      <c r="AG8" s="3"/>
      <c r="AH8" s="452"/>
      <c r="AI8" s="3"/>
      <c r="AJ8" s="3"/>
    </row>
    <row r="9" spans="2:38">
      <c r="B9" s="4">
        <v>41278</v>
      </c>
      <c r="C9" s="4"/>
      <c r="D9" s="319">
        <v>161.5</v>
      </c>
      <c r="E9" s="184"/>
      <c r="F9" s="184"/>
      <c r="G9" s="324">
        <v>16</v>
      </c>
      <c r="H9" s="183"/>
      <c r="I9" s="320"/>
      <c r="J9" s="355"/>
      <c r="K9" s="3"/>
      <c r="L9" s="320"/>
      <c r="M9" s="328"/>
      <c r="P9" s="319">
        <v>28.33</v>
      </c>
      <c r="Q9" s="184"/>
      <c r="R9" s="184"/>
      <c r="S9" s="324">
        <v>240</v>
      </c>
      <c r="T9" s="183"/>
      <c r="U9" s="320"/>
      <c r="V9" s="355"/>
      <c r="W9" s="3"/>
      <c r="X9" s="320"/>
      <c r="Y9" s="328"/>
      <c r="AB9" s="319">
        <v>28.59</v>
      </c>
      <c r="AC9" s="184"/>
      <c r="AD9" s="184"/>
      <c r="AE9" s="324">
        <v>216</v>
      </c>
      <c r="AF9" s="1"/>
      <c r="AG9" s="320"/>
      <c r="AH9" s="355"/>
      <c r="AI9" s="3"/>
      <c r="AJ9" s="320"/>
      <c r="AK9" s="1"/>
    </row>
    <row r="10" spans="2:38" ht="12.75" customHeight="1">
      <c r="B10" s="4">
        <f t="shared" ref="B10:B16" si="0">B9+7</f>
        <v>41285</v>
      </c>
      <c r="C10" s="4"/>
      <c r="D10" s="319">
        <v>160.33000000000001</v>
      </c>
      <c r="E10" s="184"/>
      <c r="F10" s="184"/>
      <c r="G10" s="324">
        <v>120</v>
      </c>
      <c r="H10" s="183"/>
      <c r="I10" s="320"/>
      <c r="J10" s="355"/>
      <c r="K10" s="3"/>
      <c r="L10" s="320"/>
      <c r="M10" s="328"/>
      <c r="P10" s="319">
        <v>30</v>
      </c>
      <c r="Q10" s="184"/>
      <c r="R10" s="184"/>
      <c r="S10" s="324">
        <v>120</v>
      </c>
      <c r="T10" s="183"/>
      <c r="U10" s="320"/>
      <c r="V10" s="355"/>
      <c r="W10" s="3"/>
      <c r="X10" s="320"/>
      <c r="Y10" s="328"/>
      <c r="AB10" s="319">
        <v>31.28</v>
      </c>
      <c r="AC10" s="184"/>
      <c r="AD10" s="184"/>
      <c r="AE10" s="324">
        <v>1473</v>
      </c>
      <c r="AF10" s="1"/>
      <c r="AG10" s="320"/>
      <c r="AH10" s="355"/>
      <c r="AI10" s="3"/>
      <c r="AJ10" s="320"/>
      <c r="AK10" s="1"/>
    </row>
    <row r="11" spans="2:38">
      <c r="B11" s="4">
        <f t="shared" si="0"/>
        <v>41292</v>
      </c>
      <c r="C11" s="4"/>
      <c r="D11" s="319">
        <v>158.94999999999999</v>
      </c>
      <c r="E11" s="184"/>
      <c r="F11" s="184"/>
      <c r="G11" s="324">
        <v>126</v>
      </c>
      <c r="H11" s="183"/>
      <c r="I11" s="320"/>
      <c r="J11" s="355"/>
      <c r="K11" s="3"/>
      <c r="L11" s="320"/>
      <c r="M11" s="328"/>
      <c r="P11" s="319">
        <v>30</v>
      </c>
      <c r="Q11" s="184"/>
      <c r="R11" s="184"/>
      <c r="S11" s="324">
        <v>120</v>
      </c>
      <c r="T11" s="183"/>
      <c r="U11" s="320"/>
      <c r="V11" s="355"/>
      <c r="W11" s="3"/>
      <c r="X11" s="320"/>
      <c r="Y11" s="328"/>
      <c r="AB11" s="319">
        <v>31.33</v>
      </c>
      <c r="AC11" s="184"/>
      <c r="AD11" s="184"/>
      <c r="AE11" s="324">
        <v>427</v>
      </c>
      <c r="AF11" s="1"/>
      <c r="AG11" s="320"/>
      <c r="AH11" s="355"/>
      <c r="AI11" s="3"/>
      <c r="AJ11" s="320"/>
      <c r="AK11" s="1"/>
    </row>
    <row r="12" spans="2:38">
      <c r="B12" s="4">
        <f t="shared" si="0"/>
        <v>41299</v>
      </c>
      <c r="C12" s="4"/>
      <c r="D12" s="319">
        <v>155</v>
      </c>
      <c r="E12" s="184"/>
      <c r="F12" s="184"/>
      <c r="G12" s="324">
        <v>106</v>
      </c>
      <c r="H12" s="183"/>
      <c r="I12" s="320"/>
      <c r="J12" s="319">
        <v>158.15</v>
      </c>
      <c r="K12" s="319"/>
      <c r="L12" s="319"/>
      <c r="M12" s="324">
        <v>388</v>
      </c>
      <c r="P12" s="319">
        <v>30</v>
      </c>
      <c r="Q12" s="184"/>
      <c r="R12" s="184"/>
      <c r="S12" s="324">
        <v>40</v>
      </c>
      <c r="T12" s="183"/>
      <c r="U12" s="320"/>
      <c r="V12" s="319">
        <v>29.23</v>
      </c>
      <c r="W12" s="319"/>
      <c r="X12" s="319"/>
      <c r="Y12" s="324">
        <v>520</v>
      </c>
      <c r="AB12" s="319">
        <v>31.27</v>
      </c>
      <c r="AC12" s="184"/>
      <c r="AD12" s="184"/>
      <c r="AE12" s="324">
        <v>698</v>
      </c>
      <c r="AF12" s="1"/>
      <c r="AG12" s="320"/>
      <c r="AH12" s="319">
        <v>31.08</v>
      </c>
      <c r="AI12" s="319"/>
      <c r="AJ12" s="319"/>
      <c r="AK12" s="324">
        <v>2934</v>
      </c>
    </row>
    <row r="13" spans="2:38">
      <c r="B13" s="4">
        <f t="shared" si="0"/>
        <v>41306</v>
      </c>
      <c r="C13" s="4"/>
      <c r="D13" s="319">
        <v>155</v>
      </c>
      <c r="E13" s="184"/>
      <c r="F13" s="184"/>
      <c r="G13" s="324">
        <v>22</v>
      </c>
      <c r="H13" s="183"/>
      <c r="I13" s="320"/>
      <c r="J13" s="320"/>
      <c r="K13" s="320"/>
      <c r="L13" s="320"/>
      <c r="M13" s="1"/>
      <c r="P13" s="230" t="s">
        <v>218</v>
      </c>
      <c r="Q13" s="326"/>
      <c r="R13" s="326"/>
      <c r="S13" s="325" t="s">
        <v>218</v>
      </c>
      <c r="T13" s="183"/>
      <c r="U13" s="320"/>
      <c r="V13" s="320"/>
      <c r="W13" s="320"/>
      <c r="X13" s="320"/>
      <c r="Y13" s="1"/>
      <c r="AB13" s="319">
        <v>31</v>
      </c>
      <c r="AC13" s="184"/>
      <c r="AD13" s="184"/>
      <c r="AE13" s="324">
        <v>320</v>
      </c>
      <c r="AF13" s="1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153</v>
      </c>
      <c r="E14" s="184"/>
      <c r="F14" s="184"/>
      <c r="G14" s="324">
        <v>42</v>
      </c>
      <c r="H14" s="183"/>
      <c r="I14" s="320"/>
      <c r="J14" s="320"/>
      <c r="K14" s="320"/>
      <c r="L14" s="320"/>
      <c r="M14" s="328"/>
      <c r="P14" s="319">
        <v>29</v>
      </c>
      <c r="Q14" s="184"/>
      <c r="R14" s="184"/>
      <c r="S14" s="324">
        <v>80</v>
      </c>
      <c r="T14" s="183"/>
      <c r="U14" s="320"/>
      <c r="V14" s="320"/>
      <c r="W14" s="320"/>
      <c r="X14" s="320"/>
      <c r="Y14" s="328"/>
      <c r="AB14" s="319">
        <v>31.28</v>
      </c>
      <c r="AC14" s="184"/>
      <c r="AD14" s="184"/>
      <c r="AE14" s="324">
        <v>688</v>
      </c>
      <c r="AF14" s="1"/>
      <c r="AG14" s="320"/>
      <c r="AH14" s="320"/>
      <c r="AI14" s="320"/>
      <c r="AJ14" s="320"/>
      <c r="AK14" s="1"/>
    </row>
    <row r="15" spans="2:38">
      <c r="B15" s="4">
        <f t="shared" si="0"/>
        <v>41320</v>
      </c>
      <c r="C15" s="4"/>
      <c r="D15" s="319">
        <v>152.53</v>
      </c>
      <c r="E15" s="184"/>
      <c r="F15" s="184"/>
      <c r="G15" s="324">
        <v>64</v>
      </c>
      <c r="H15" s="183"/>
      <c r="I15" s="320"/>
      <c r="J15" s="320"/>
      <c r="K15" s="320"/>
      <c r="L15" s="320"/>
      <c r="M15" s="328"/>
      <c r="P15" s="319">
        <v>28.63</v>
      </c>
      <c r="Q15" s="184"/>
      <c r="R15" s="184"/>
      <c r="S15" s="324">
        <v>204</v>
      </c>
      <c r="T15" s="183"/>
      <c r="U15" s="320"/>
      <c r="V15" s="320"/>
      <c r="W15" s="320"/>
      <c r="X15" s="320"/>
      <c r="Y15" s="328"/>
      <c r="AB15" s="319">
        <v>31.14</v>
      </c>
      <c r="AC15" s="184"/>
      <c r="AD15" s="184"/>
      <c r="AE15" s="324">
        <v>1043</v>
      </c>
      <c r="AF15" s="1"/>
      <c r="AG15" s="320"/>
      <c r="AH15" s="320"/>
      <c r="AI15" s="320"/>
      <c r="AJ15" s="320"/>
      <c r="AK15" s="1"/>
    </row>
    <row r="16" spans="2:38">
      <c r="B16" s="4">
        <f t="shared" si="0"/>
        <v>41327</v>
      </c>
      <c r="C16" s="4"/>
      <c r="D16" s="319">
        <v>149.9</v>
      </c>
      <c r="E16" s="184"/>
      <c r="F16" s="184"/>
      <c r="G16" s="324">
        <v>210</v>
      </c>
      <c r="H16" s="183"/>
      <c r="I16" s="320"/>
      <c r="J16" s="319">
        <v>150.71</v>
      </c>
      <c r="K16" s="319"/>
      <c r="L16" s="319"/>
      <c r="M16" s="324">
        <v>376</v>
      </c>
      <c r="P16" s="319">
        <v>29.18</v>
      </c>
      <c r="Q16" s="184"/>
      <c r="R16" s="184"/>
      <c r="S16" s="324">
        <v>220</v>
      </c>
      <c r="T16" s="183"/>
      <c r="U16" s="320"/>
      <c r="V16" s="319">
        <v>28.93</v>
      </c>
      <c r="W16" s="319"/>
      <c r="X16" s="319"/>
      <c r="Y16" s="324">
        <v>504</v>
      </c>
      <c r="AB16" s="319">
        <v>31.69</v>
      </c>
      <c r="AC16" s="184"/>
      <c r="AD16" s="184"/>
      <c r="AE16" s="324">
        <v>986</v>
      </c>
      <c r="AF16" s="1"/>
      <c r="AG16" s="320"/>
      <c r="AH16" s="319">
        <v>31.42</v>
      </c>
      <c r="AI16" s="319"/>
      <c r="AJ16" s="319"/>
      <c r="AK16" s="324">
        <v>3197</v>
      </c>
    </row>
    <row r="17" spans="2:37">
      <c r="B17" s="4">
        <f>B16+7</f>
        <v>41334</v>
      </c>
      <c r="C17" s="4"/>
      <c r="D17" s="319">
        <v>150</v>
      </c>
      <c r="E17" s="184"/>
      <c r="F17" s="184"/>
      <c r="G17" s="324">
        <v>140</v>
      </c>
      <c r="H17" s="183"/>
      <c r="I17" s="320"/>
      <c r="J17" s="320"/>
      <c r="K17" s="320"/>
      <c r="L17" s="320"/>
      <c r="M17" s="328"/>
      <c r="P17" s="226" t="s">
        <v>218</v>
      </c>
      <c r="Q17" s="183"/>
      <c r="R17" s="183"/>
      <c r="S17" s="459" t="s">
        <v>218</v>
      </c>
      <c r="T17" s="183"/>
      <c r="U17" s="320"/>
      <c r="V17" s="320"/>
      <c r="W17" s="320"/>
      <c r="X17" s="320"/>
      <c r="Y17" s="328"/>
      <c r="AB17" s="319">
        <v>32.1</v>
      </c>
      <c r="AC17" s="184"/>
      <c r="AD17" s="184"/>
      <c r="AE17" s="324">
        <v>768</v>
      </c>
      <c r="AF17" s="1"/>
      <c r="AG17" s="320"/>
      <c r="AH17" s="320"/>
      <c r="AI17" s="320"/>
      <c r="AJ17" s="320"/>
      <c r="AK17" s="1"/>
    </row>
    <row r="18" spans="2:37">
      <c r="B18" s="4">
        <f t="shared" ref="B18:B60" si="1">B17+7</f>
        <v>41341</v>
      </c>
      <c r="C18" s="4"/>
      <c r="D18" s="230">
        <v>148</v>
      </c>
      <c r="E18" s="326"/>
      <c r="F18" s="326"/>
      <c r="G18" s="325">
        <v>44</v>
      </c>
      <c r="H18" s="183"/>
      <c r="I18" s="320"/>
      <c r="J18" s="320"/>
      <c r="K18" s="320"/>
      <c r="L18" s="320"/>
      <c r="M18" s="328"/>
      <c r="P18" s="230">
        <v>31.18</v>
      </c>
      <c r="Q18" s="326"/>
      <c r="R18" s="326"/>
      <c r="S18" s="325">
        <v>55</v>
      </c>
      <c r="T18" s="183"/>
      <c r="U18" s="320"/>
      <c r="V18" s="320"/>
      <c r="W18" s="320"/>
      <c r="X18" s="320"/>
      <c r="Y18" s="328"/>
      <c r="AB18" s="230">
        <v>32.369999999999997</v>
      </c>
      <c r="AC18" s="326"/>
      <c r="AD18" s="326"/>
      <c r="AE18" s="325">
        <v>760</v>
      </c>
      <c r="AF18" s="1"/>
      <c r="AG18" s="320"/>
      <c r="AH18" s="320"/>
      <c r="AI18" s="320"/>
      <c r="AJ18" s="320"/>
      <c r="AK18" s="1"/>
    </row>
    <row r="19" spans="2:37" ht="12.75" customHeight="1">
      <c r="B19" s="4">
        <f t="shared" si="1"/>
        <v>41348</v>
      </c>
      <c r="C19" s="4"/>
      <c r="D19" s="319">
        <v>148</v>
      </c>
      <c r="E19" s="184"/>
      <c r="F19" s="184"/>
      <c r="G19" s="324">
        <v>65</v>
      </c>
      <c r="H19" s="183"/>
      <c r="I19" s="320"/>
      <c r="J19" s="320"/>
      <c r="K19" s="320"/>
      <c r="L19" s="320"/>
      <c r="M19" s="328"/>
      <c r="P19" s="319">
        <v>31</v>
      </c>
      <c r="Q19" s="184"/>
      <c r="R19" s="184"/>
      <c r="S19" s="324">
        <v>40</v>
      </c>
      <c r="T19" s="183"/>
      <c r="U19" s="320"/>
      <c r="V19" s="320"/>
      <c r="W19" s="320"/>
      <c r="X19" s="320"/>
      <c r="Y19" s="328"/>
      <c r="AB19" s="319">
        <v>32.799999999999997</v>
      </c>
      <c r="AC19" s="184"/>
      <c r="AD19" s="184"/>
      <c r="AE19" s="324">
        <v>1256</v>
      </c>
      <c r="AF19" s="1"/>
      <c r="AG19" s="320"/>
      <c r="AH19" s="320"/>
      <c r="AI19" s="320"/>
      <c r="AJ19" s="320"/>
      <c r="AK19" s="1"/>
    </row>
    <row r="20" spans="2:37">
      <c r="B20" s="4">
        <f t="shared" si="1"/>
        <v>41355</v>
      </c>
      <c r="C20" s="4"/>
      <c r="D20" s="319">
        <v>148</v>
      </c>
      <c r="E20" s="184"/>
      <c r="F20" s="184"/>
      <c r="G20" s="324">
        <v>20</v>
      </c>
      <c r="H20" s="183"/>
      <c r="I20" s="320"/>
      <c r="J20" s="320"/>
      <c r="K20" s="320"/>
      <c r="L20" s="320"/>
      <c r="M20" s="328"/>
      <c r="P20" s="319">
        <v>33.5</v>
      </c>
      <c r="Q20" s="184"/>
      <c r="R20" s="184"/>
      <c r="S20" s="324">
        <v>80</v>
      </c>
      <c r="T20" s="183"/>
      <c r="U20" s="320"/>
      <c r="V20" s="320"/>
      <c r="W20" s="320"/>
      <c r="X20" s="320"/>
      <c r="Y20" s="328"/>
      <c r="AB20" s="319">
        <v>32.31</v>
      </c>
      <c r="AC20" s="184"/>
      <c r="AD20" s="184"/>
      <c r="AE20" s="324">
        <v>686</v>
      </c>
      <c r="AF20" s="1"/>
      <c r="AG20" s="320"/>
      <c r="AH20" s="320"/>
      <c r="AI20" s="320"/>
      <c r="AJ20" s="320"/>
      <c r="AK20" s="1"/>
    </row>
    <row r="21" spans="2:37">
      <c r="B21" s="4">
        <f t="shared" si="1"/>
        <v>41362</v>
      </c>
      <c r="C21" s="4"/>
      <c r="D21" s="319">
        <v>148</v>
      </c>
      <c r="E21" s="184"/>
      <c r="F21" s="184"/>
      <c r="G21" s="324">
        <v>44</v>
      </c>
      <c r="H21" s="183"/>
      <c r="I21" s="320"/>
      <c r="J21" s="319">
        <v>148.63</v>
      </c>
      <c r="K21" s="319"/>
      <c r="L21" s="319"/>
      <c r="M21" s="324">
        <v>253</v>
      </c>
      <c r="P21" s="319">
        <v>32.799999999999997</v>
      </c>
      <c r="Q21" s="184"/>
      <c r="R21" s="184"/>
      <c r="S21" s="324">
        <v>100</v>
      </c>
      <c r="T21" s="183"/>
      <c r="U21" s="320"/>
      <c r="V21" s="319">
        <v>32.42</v>
      </c>
      <c r="W21" s="319"/>
      <c r="X21" s="319"/>
      <c r="Y21" s="324">
        <v>275</v>
      </c>
      <c r="AB21" s="319">
        <v>34.22</v>
      </c>
      <c r="AC21" s="184"/>
      <c r="AD21" s="184"/>
      <c r="AE21" s="324">
        <v>313</v>
      </c>
      <c r="AF21" s="1"/>
      <c r="AG21" s="320"/>
      <c r="AH21" s="319">
        <v>32.64</v>
      </c>
      <c r="AI21" s="319"/>
      <c r="AJ21" s="319"/>
      <c r="AK21" s="324">
        <v>3503</v>
      </c>
    </row>
    <row r="22" spans="2:37">
      <c r="B22" s="4">
        <f t="shared" si="1"/>
        <v>41369</v>
      </c>
      <c r="C22" s="4"/>
      <c r="D22" s="319">
        <v>148</v>
      </c>
      <c r="E22" s="184"/>
      <c r="F22" s="184"/>
      <c r="G22" s="324">
        <v>60</v>
      </c>
      <c r="H22" s="183"/>
      <c r="I22" s="183"/>
      <c r="J22" s="183"/>
      <c r="K22" s="183"/>
      <c r="L22" s="183"/>
      <c r="M22" s="328"/>
      <c r="P22" s="319">
        <v>31</v>
      </c>
      <c r="Q22" s="184"/>
      <c r="R22" s="184"/>
      <c r="S22" s="324">
        <v>120</v>
      </c>
      <c r="T22" s="183"/>
      <c r="U22" s="183"/>
      <c r="V22" s="183"/>
      <c r="W22" s="183"/>
      <c r="X22" s="183"/>
      <c r="Y22" s="328"/>
      <c r="AB22" s="319">
        <v>34.67</v>
      </c>
      <c r="AC22" s="184"/>
      <c r="AD22" s="184"/>
      <c r="AE22" s="324">
        <v>681</v>
      </c>
      <c r="AF22" s="1"/>
      <c r="AG22" s="320"/>
      <c r="AH22" s="320"/>
      <c r="AI22" s="320"/>
      <c r="AJ22" s="320"/>
      <c r="AK22" s="1"/>
    </row>
    <row r="23" spans="2:37">
      <c r="B23" s="4">
        <f t="shared" si="1"/>
        <v>41376</v>
      </c>
      <c r="C23" s="4"/>
      <c r="D23" s="319">
        <v>148</v>
      </c>
      <c r="E23" s="184"/>
      <c r="F23" s="184"/>
      <c r="G23" s="324">
        <v>120</v>
      </c>
      <c r="H23" s="183"/>
      <c r="I23" s="183"/>
      <c r="J23" s="183"/>
      <c r="K23" s="183"/>
      <c r="L23" s="183"/>
      <c r="M23" s="328"/>
      <c r="P23" s="319">
        <v>34</v>
      </c>
      <c r="Q23" s="184"/>
      <c r="R23" s="184"/>
      <c r="S23" s="324">
        <v>80</v>
      </c>
      <c r="T23" s="183"/>
      <c r="U23" s="183"/>
      <c r="V23" s="183"/>
      <c r="W23" s="183"/>
      <c r="X23" s="183"/>
      <c r="Y23" s="328"/>
      <c r="AB23" s="319">
        <v>36.049999999999997</v>
      </c>
      <c r="AC23" s="184"/>
      <c r="AD23" s="184"/>
      <c r="AE23" s="324">
        <v>410</v>
      </c>
      <c r="AF23" s="1"/>
      <c r="AG23" s="320"/>
      <c r="AH23" s="320"/>
      <c r="AI23" s="320"/>
      <c r="AJ23" s="320"/>
      <c r="AK23" s="1"/>
    </row>
    <row r="24" spans="2:37">
      <c r="B24" s="4">
        <f t="shared" si="1"/>
        <v>41383</v>
      </c>
      <c r="C24" s="4"/>
      <c r="D24" s="319">
        <v>148</v>
      </c>
      <c r="E24" s="184"/>
      <c r="F24" s="184"/>
      <c r="G24" s="324">
        <v>60</v>
      </c>
      <c r="H24" s="183"/>
      <c r="I24" s="320"/>
      <c r="J24" s="320"/>
      <c r="K24" s="320"/>
      <c r="L24" s="320"/>
      <c r="M24" s="328"/>
      <c r="P24" s="319">
        <v>35</v>
      </c>
      <c r="Q24" s="184"/>
      <c r="R24" s="184"/>
      <c r="S24" s="324">
        <v>40</v>
      </c>
      <c r="T24" s="183"/>
      <c r="U24" s="320"/>
      <c r="V24" s="320"/>
      <c r="W24" s="320"/>
      <c r="X24" s="320"/>
      <c r="Y24" s="328"/>
      <c r="AB24" s="319">
        <v>35.840000000000003</v>
      </c>
      <c r="AC24" s="184"/>
      <c r="AD24" s="184"/>
      <c r="AE24" s="324">
        <v>508</v>
      </c>
      <c r="AF24" s="1"/>
      <c r="AG24" s="320"/>
      <c r="AH24" s="320"/>
      <c r="AI24" s="320"/>
      <c r="AJ24" s="320"/>
      <c r="AK24" s="1"/>
    </row>
    <row r="25" spans="2:37">
      <c r="B25" s="4">
        <f t="shared" si="1"/>
        <v>41390</v>
      </c>
      <c r="C25" s="4"/>
      <c r="D25" s="319">
        <v>148</v>
      </c>
      <c r="E25" s="184"/>
      <c r="F25" s="184"/>
      <c r="G25" s="324">
        <v>282</v>
      </c>
      <c r="H25" s="183"/>
      <c r="I25" s="320"/>
      <c r="J25" s="319">
        <v>148</v>
      </c>
      <c r="K25" s="319"/>
      <c r="L25" s="319"/>
      <c r="M25" s="324">
        <v>522</v>
      </c>
      <c r="P25" s="226" t="s">
        <v>218</v>
      </c>
      <c r="Q25" s="6"/>
      <c r="R25" s="6"/>
      <c r="S25" s="7" t="s">
        <v>218</v>
      </c>
      <c r="T25" s="183"/>
      <c r="U25" s="320"/>
      <c r="V25" s="319">
        <v>33.47</v>
      </c>
      <c r="W25" s="319"/>
      <c r="X25" s="319"/>
      <c r="Y25" s="324">
        <v>340</v>
      </c>
      <c r="AB25" s="319">
        <v>35.58</v>
      </c>
      <c r="AC25" s="184"/>
      <c r="AD25" s="184"/>
      <c r="AE25" s="324">
        <v>1420</v>
      </c>
      <c r="AF25" s="1"/>
      <c r="AG25" s="320"/>
      <c r="AH25" s="319">
        <v>35.49</v>
      </c>
      <c r="AI25" s="319"/>
      <c r="AJ25" s="319"/>
      <c r="AK25" s="324">
        <v>3075</v>
      </c>
    </row>
    <row r="26" spans="2:37">
      <c r="B26" s="4">
        <f t="shared" si="1"/>
        <v>41397</v>
      </c>
      <c r="C26" s="4"/>
      <c r="D26" s="319">
        <v>148.58000000000001</v>
      </c>
      <c r="E26" s="184"/>
      <c r="F26" s="184"/>
      <c r="G26" s="324">
        <v>138</v>
      </c>
      <c r="H26" s="183"/>
      <c r="I26" s="320"/>
      <c r="J26" s="320"/>
      <c r="K26" s="320"/>
      <c r="L26" s="320"/>
      <c r="M26" s="328"/>
      <c r="P26" s="319">
        <v>35.51</v>
      </c>
      <c r="Q26" s="184"/>
      <c r="R26" s="184"/>
      <c r="S26" s="324">
        <v>123</v>
      </c>
      <c r="T26" s="183"/>
      <c r="U26" s="320"/>
      <c r="V26" s="320"/>
      <c r="W26" s="320"/>
      <c r="X26" s="320"/>
      <c r="Y26" s="328"/>
      <c r="AB26" s="319">
        <v>36.020000000000003</v>
      </c>
      <c r="AC26" s="184"/>
      <c r="AD26" s="184"/>
      <c r="AE26" s="324">
        <v>574</v>
      </c>
      <c r="AF26" s="1"/>
      <c r="AG26" s="320"/>
      <c r="AH26" s="320"/>
      <c r="AI26" s="320"/>
      <c r="AJ26" s="320"/>
      <c r="AK26" s="1"/>
    </row>
    <row r="27" spans="2:37">
      <c r="B27" s="4">
        <f t="shared" si="1"/>
        <v>41404</v>
      </c>
      <c r="C27" s="4"/>
      <c r="D27" s="319">
        <v>150</v>
      </c>
      <c r="E27" s="184"/>
      <c r="F27" s="184"/>
      <c r="G27" s="324">
        <v>170</v>
      </c>
      <c r="H27" s="183"/>
      <c r="I27" s="320"/>
      <c r="J27" s="320"/>
      <c r="K27" s="320"/>
      <c r="L27" s="320"/>
      <c r="M27" s="328"/>
      <c r="P27" s="319">
        <v>36</v>
      </c>
      <c r="Q27" s="184"/>
      <c r="R27" s="184"/>
      <c r="S27" s="324">
        <v>160</v>
      </c>
      <c r="T27" s="183"/>
      <c r="U27" s="320"/>
      <c r="V27" s="320"/>
      <c r="W27" s="320"/>
      <c r="X27" s="320"/>
      <c r="Y27" s="328"/>
      <c r="AB27" s="319">
        <v>35.94</v>
      </c>
      <c r="AC27" s="184"/>
      <c r="AD27" s="184"/>
      <c r="AE27" s="324">
        <v>597</v>
      </c>
      <c r="AF27" s="1"/>
      <c r="AG27" s="320"/>
      <c r="AH27" s="320"/>
      <c r="AI27" s="320"/>
      <c r="AJ27" s="320"/>
      <c r="AK27" s="1"/>
    </row>
    <row r="28" spans="2:37">
      <c r="B28" s="4">
        <f t="shared" si="1"/>
        <v>41411</v>
      </c>
      <c r="C28" s="4"/>
      <c r="D28" s="319">
        <v>148</v>
      </c>
      <c r="E28" s="184"/>
      <c r="F28" s="184"/>
      <c r="G28" s="324">
        <v>69</v>
      </c>
      <c r="H28" s="183"/>
      <c r="I28" s="320"/>
      <c r="J28" s="320"/>
      <c r="K28" s="320"/>
      <c r="L28" s="320"/>
      <c r="M28" s="328"/>
      <c r="P28" s="319">
        <v>34.75</v>
      </c>
      <c r="Q28" s="184"/>
      <c r="R28" s="184"/>
      <c r="S28" s="324">
        <v>80</v>
      </c>
      <c r="T28" s="183"/>
      <c r="U28" s="320"/>
      <c r="V28" s="320"/>
      <c r="W28" s="320"/>
      <c r="X28" s="320"/>
      <c r="Y28" s="328"/>
      <c r="AB28" s="319">
        <v>35.92</v>
      </c>
      <c r="AC28" s="184"/>
      <c r="AD28" s="184"/>
      <c r="AE28" s="324">
        <v>741</v>
      </c>
      <c r="AF28" s="1"/>
      <c r="AG28" s="320"/>
      <c r="AH28" s="320"/>
      <c r="AI28" s="320"/>
      <c r="AJ28" s="320"/>
      <c r="AK28" s="1"/>
    </row>
    <row r="29" spans="2:37">
      <c r="B29" s="4">
        <f t="shared" si="1"/>
        <v>41418</v>
      </c>
      <c r="C29" s="4"/>
      <c r="D29" s="319">
        <v>148</v>
      </c>
      <c r="E29" s="184"/>
      <c r="F29" s="184"/>
      <c r="G29" s="324">
        <v>108</v>
      </c>
      <c r="H29" s="183"/>
      <c r="I29" s="320"/>
      <c r="J29" s="319"/>
      <c r="K29" s="319"/>
      <c r="L29" s="319"/>
      <c r="M29" s="324"/>
      <c r="P29" s="319">
        <v>35.619999999999997</v>
      </c>
      <c r="Q29" s="184"/>
      <c r="R29" s="184"/>
      <c r="S29" s="324">
        <v>104</v>
      </c>
      <c r="T29" s="183"/>
      <c r="U29" s="320"/>
      <c r="V29" s="319"/>
      <c r="W29" s="319"/>
      <c r="X29" s="319"/>
      <c r="Y29" s="324"/>
      <c r="AB29" s="319">
        <v>35.69</v>
      </c>
      <c r="AC29" s="184"/>
      <c r="AD29" s="184"/>
      <c r="AE29" s="324">
        <v>856</v>
      </c>
      <c r="AF29" s="1"/>
      <c r="AG29" s="320"/>
      <c r="AH29" s="319"/>
      <c r="AI29" s="319"/>
      <c r="AJ29" s="319"/>
      <c r="AK29" s="324"/>
    </row>
    <row r="30" spans="2:37">
      <c r="B30" s="4">
        <f t="shared" si="1"/>
        <v>41425</v>
      </c>
      <c r="C30" s="4"/>
      <c r="D30" s="319">
        <v>148</v>
      </c>
      <c r="E30" s="184"/>
      <c r="F30" s="184"/>
      <c r="G30" s="324">
        <v>60</v>
      </c>
      <c r="H30" s="183"/>
      <c r="I30" s="320"/>
      <c r="J30" s="319">
        <v>148.77000000000001</v>
      </c>
      <c r="K30" s="319"/>
      <c r="L30" s="319"/>
      <c r="M30" s="324">
        <v>545</v>
      </c>
      <c r="P30" s="319">
        <v>37</v>
      </c>
      <c r="Q30" s="184"/>
      <c r="R30" s="184"/>
      <c r="S30" s="324">
        <v>40</v>
      </c>
      <c r="T30" s="183"/>
      <c r="U30" s="320"/>
      <c r="V30" s="319">
        <v>35.75</v>
      </c>
      <c r="W30" s="319"/>
      <c r="X30" s="319"/>
      <c r="Y30" s="324">
        <v>407</v>
      </c>
      <c r="AB30" s="319">
        <v>35.729999999999997</v>
      </c>
      <c r="AC30" s="184"/>
      <c r="AD30" s="184"/>
      <c r="AE30" s="324">
        <v>554</v>
      </c>
      <c r="AF30" s="1"/>
      <c r="AG30" s="320"/>
      <c r="AH30" s="319">
        <v>35.85</v>
      </c>
      <c r="AI30" s="319"/>
      <c r="AJ30" s="319"/>
      <c r="AK30" s="324">
        <v>3266</v>
      </c>
    </row>
    <row r="31" spans="2:37">
      <c r="B31" s="4">
        <f t="shared" si="1"/>
        <v>41432</v>
      </c>
      <c r="C31" s="4"/>
      <c r="D31" s="319">
        <v>148</v>
      </c>
      <c r="E31" s="184"/>
      <c r="F31" s="184"/>
      <c r="G31" s="324">
        <v>40</v>
      </c>
      <c r="H31" s="183"/>
      <c r="I31" s="320"/>
      <c r="J31" s="320"/>
      <c r="K31" s="320"/>
      <c r="L31" s="320"/>
      <c r="M31" s="328"/>
      <c r="P31" s="319">
        <v>36.5</v>
      </c>
      <c r="Q31" s="184"/>
      <c r="R31" s="184"/>
      <c r="S31" s="324">
        <v>80</v>
      </c>
      <c r="T31" s="183"/>
      <c r="U31" s="320"/>
      <c r="V31" s="320"/>
      <c r="W31" s="320"/>
      <c r="X31" s="320"/>
      <c r="Y31" s="328"/>
      <c r="AB31" s="319">
        <v>35.659999999999997</v>
      </c>
      <c r="AC31" s="184"/>
      <c r="AD31" s="184"/>
      <c r="AE31" s="324">
        <v>1040</v>
      </c>
      <c r="AF31" s="1"/>
      <c r="AG31" s="320"/>
      <c r="AH31" s="320"/>
      <c r="AI31" s="320"/>
      <c r="AJ31" s="320"/>
      <c r="AK31" s="1"/>
    </row>
    <row r="32" spans="2:37">
      <c r="B32" s="4">
        <f t="shared" si="1"/>
        <v>41439</v>
      </c>
      <c r="C32" s="4"/>
      <c r="D32" s="226" t="s">
        <v>218</v>
      </c>
      <c r="E32" s="6"/>
      <c r="F32" s="6"/>
      <c r="G32" s="7" t="s">
        <v>218</v>
      </c>
      <c r="H32" s="183"/>
      <c r="I32" s="320"/>
      <c r="J32" s="320"/>
      <c r="K32" s="320"/>
      <c r="L32" s="320"/>
      <c r="M32" s="328"/>
      <c r="P32" s="319">
        <v>35.64</v>
      </c>
      <c r="Q32" s="184"/>
      <c r="R32" s="184"/>
      <c r="S32" s="324">
        <v>121</v>
      </c>
      <c r="T32" s="183"/>
      <c r="U32" s="320"/>
      <c r="V32" s="320"/>
      <c r="W32" s="320"/>
      <c r="X32" s="320"/>
      <c r="Y32" s="328"/>
      <c r="AB32" s="319">
        <v>35</v>
      </c>
      <c r="AC32" s="184"/>
      <c r="AD32" s="184"/>
      <c r="AE32" s="324">
        <v>320</v>
      </c>
      <c r="AF32" s="1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148.36000000000001</v>
      </c>
      <c r="E33" s="184"/>
      <c r="F33" s="184"/>
      <c r="G33" s="324">
        <v>222</v>
      </c>
      <c r="H33" s="183"/>
      <c r="I33" s="320"/>
      <c r="J33" s="320"/>
      <c r="K33" s="320"/>
      <c r="L33" s="320"/>
      <c r="M33" s="328"/>
      <c r="P33" s="319">
        <v>38</v>
      </c>
      <c r="Q33" s="184"/>
      <c r="R33" s="184"/>
      <c r="S33" s="324">
        <v>12</v>
      </c>
      <c r="T33" s="183"/>
      <c r="U33" s="320"/>
      <c r="V33" s="320"/>
      <c r="W33" s="320"/>
      <c r="X33" s="320"/>
      <c r="Y33" s="328"/>
      <c r="AB33" s="319">
        <v>36.799999999999997</v>
      </c>
      <c r="AC33" s="184"/>
      <c r="AD33" s="184"/>
      <c r="AE33" s="324">
        <v>810</v>
      </c>
      <c r="AF33" s="1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226" t="s">
        <v>218</v>
      </c>
      <c r="E34" s="6"/>
      <c r="F34" s="6"/>
      <c r="G34" s="7" t="s">
        <v>218</v>
      </c>
      <c r="H34" s="183"/>
      <c r="I34" s="320"/>
      <c r="J34" s="319">
        <v>148.31</v>
      </c>
      <c r="K34" s="319"/>
      <c r="L34" s="319"/>
      <c r="M34" s="324">
        <v>262</v>
      </c>
      <c r="P34" s="226" t="s">
        <v>218</v>
      </c>
      <c r="Q34" s="6"/>
      <c r="R34" s="6"/>
      <c r="S34" s="7" t="s">
        <v>218</v>
      </c>
      <c r="T34" s="183"/>
      <c r="U34" s="320"/>
      <c r="V34" s="319">
        <v>36.1</v>
      </c>
      <c r="W34" s="319"/>
      <c r="X34" s="319"/>
      <c r="Y34" s="324">
        <v>213</v>
      </c>
      <c r="AB34" s="319">
        <v>36.380000000000003</v>
      </c>
      <c r="AC34" s="184"/>
      <c r="AD34" s="184"/>
      <c r="AE34" s="324">
        <v>847</v>
      </c>
      <c r="AF34" s="1"/>
      <c r="AG34" s="320"/>
      <c r="AH34" s="319">
        <v>36.1</v>
      </c>
      <c r="AI34" s="319"/>
      <c r="AJ34" s="319"/>
      <c r="AK34" s="324">
        <v>3017</v>
      </c>
    </row>
    <row r="35" spans="2:37">
      <c r="B35" s="4">
        <f t="shared" si="1"/>
        <v>41460</v>
      </c>
      <c r="C35" s="4"/>
      <c r="D35" s="330">
        <v>148</v>
      </c>
      <c r="E35" s="332"/>
      <c r="F35" s="184"/>
      <c r="G35" s="332">
        <v>136</v>
      </c>
      <c r="H35" s="183"/>
      <c r="I35" s="320"/>
      <c r="J35" s="320"/>
      <c r="K35" s="320"/>
      <c r="L35" s="320"/>
      <c r="M35" s="328"/>
      <c r="P35" s="330">
        <v>36.89</v>
      </c>
      <c r="Q35" s="332"/>
      <c r="R35" s="184"/>
      <c r="S35" s="332">
        <v>360</v>
      </c>
      <c r="T35" s="183"/>
      <c r="U35" s="320"/>
      <c r="V35" s="320"/>
      <c r="W35" s="320"/>
      <c r="X35" s="320"/>
      <c r="Y35" s="328"/>
      <c r="AB35" s="330">
        <v>36.270000000000003</v>
      </c>
      <c r="AC35" s="332"/>
      <c r="AD35" s="184"/>
      <c r="AE35" s="332">
        <v>161</v>
      </c>
      <c r="AF35" s="1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30">
        <v>148</v>
      </c>
      <c r="E36" s="332"/>
      <c r="F36" s="184"/>
      <c r="G36" s="332">
        <v>104</v>
      </c>
      <c r="H36" s="183"/>
      <c r="I36" s="320"/>
      <c r="J36" s="320"/>
      <c r="K36" s="320"/>
      <c r="L36" s="320"/>
      <c r="M36" s="328"/>
      <c r="P36" s="330">
        <v>35.64</v>
      </c>
      <c r="Q36" s="332"/>
      <c r="R36" s="184"/>
      <c r="S36" s="332">
        <v>280</v>
      </c>
      <c r="T36" s="183"/>
      <c r="U36" s="320"/>
      <c r="V36" s="320"/>
      <c r="W36" s="320"/>
      <c r="X36" s="320"/>
      <c r="Y36" s="328"/>
      <c r="AB36" s="330">
        <v>36.07</v>
      </c>
      <c r="AC36" s="332"/>
      <c r="AD36" s="184"/>
      <c r="AE36" s="332">
        <v>454</v>
      </c>
      <c r="AF36" s="1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30">
        <v>148</v>
      </c>
      <c r="E37" s="332"/>
      <c r="F37" s="184"/>
      <c r="G37" s="332">
        <v>240</v>
      </c>
      <c r="H37" s="183"/>
      <c r="I37" s="320"/>
      <c r="J37" s="320"/>
      <c r="K37" s="320"/>
      <c r="L37" s="320"/>
      <c r="M37" s="328"/>
      <c r="P37" s="330">
        <v>38</v>
      </c>
      <c r="Q37" s="332"/>
      <c r="R37" s="184"/>
      <c r="S37" s="332">
        <v>20</v>
      </c>
      <c r="T37" s="183"/>
      <c r="U37" s="320"/>
      <c r="V37" s="320"/>
      <c r="W37" s="320"/>
      <c r="X37" s="320"/>
      <c r="Y37" s="328"/>
      <c r="AB37" s="330">
        <v>36.5</v>
      </c>
      <c r="AC37" s="332"/>
      <c r="AD37" s="184"/>
      <c r="AE37" s="332">
        <v>340</v>
      </c>
      <c r="AF37" s="1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19">
        <v>150</v>
      </c>
      <c r="E38" s="184"/>
      <c r="F38" s="184"/>
      <c r="G38" s="324">
        <v>2</v>
      </c>
      <c r="H38" s="183"/>
      <c r="I38" s="320"/>
      <c r="J38" s="319">
        <v>148.01</v>
      </c>
      <c r="K38" s="319"/>
      <c r="L38" s="319"/>
      <c r="M38" s="324">
        <v>482</v>
      </c>
      <c r="P38" s="319">
        <v>36.19</v>
      </c>
      <c r="Q38" s="184"/>
      <c r="R38" s="184"/>
      <c r="S38" s="324">
        <v>397</v>
      </c>
      <c r="T38" s="183"/>
      <c r="U38" s="320"/>
      <c r="V38" s="319">
        <v>36.32</v>
      </c>
      <c r="W38" s="319"/>
      <c r="X38" s="319"/>
      <c r="Y38" s="324">
        <v>1057</v>
      </c>
      <c r="AB38" s="319">
        <v>35.67</v>
      </c>
      <c r="AC38" s="184"/>
      <c r="AD38" s="184"/>
      <c r="AE38" s="324">
        <v>240</v>
      </c>
      <c r="AF38" s="1"/>
      <c r="AG38" s="320"/>
      <c r="AH38" s="319">
        <v>36.020000000000003</v>
      </c>
      <c r="AI38" s="319"/>
      <c r="AJ38" s="319"/>
      <c r="AK38" s="324">
        <v>1393</v>
      </c>
    </row>
    <row r="39" spans="2:37">
      <c r="B39" s="4">
        <f t="shared" si="1"/>
        <v>41488</v>
      </c>
      <c r="C39" s="4"/>
      <c r="D39" s="330">
        <v>158</v>
      </c>
      <c r="E39" s="184"/>
      <c r="F39" s="184"/>
      <c r="G39" s="331">
        <v>80</v>
      </c>
      <c r="H39" s="183"/>
      <c r="I39" s="320"/>
      <c r="J39" s="320"/>
      <c r="K39" s="320"/>
      <c r="L39" s="320"/>
      <c r="M39" s="328"/>
      <c r="P39" s="330">
        <v>38</v>
      </c>
      <c r="Q39" s="184"/>
      <c r="R39" s="184"/>
      <c r="S39" s="331">
        <v>80</v>
      </c>
      <c r="T39" s="183"/>
      <c r="U39" s="320"/>
      <c r="V39" s="320"/>
      <c r="W39" s="320"/>
      <c r="X39" s="320"/>
      <c r="Y39" s="328"/>
      <c r="AB39" s="330">
        <v>36.340000000000003</v>
      </c>
      <c r="AC39" s="184"/>
      <c r="AD39" s="184"/>
      <c r="AE39" s="331">
        <v>878</v>
      </c>
      <c r="AF39" s="1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159.58000000000001</v>
      </c>
      <c r="E40" s="184"/>
      <c r="F40" s="184"/>
      <c r="G40" s="331">
        <v>316</v>
      </c>
      <c r="H40" s="183"/>
      <c r="I40" s="320"/>
      <c r="J40" s="320"/>
      <c r="K40" s="320"/>
      <c r="L40" s="320"/>
      <c r="M40" s="328"/>
      <c r="P40" s="330">
        <v>38</v>
      </c>
      <c r="Q40" s="184"/>
      <c r="R40" s="184"/>
      <c r="S40" s="331">
        <v>40</v>
      </c>
      <c r="T40" s="183"/>
      <c r="U40" s="320"/>
      <c r="V40" s="320"/>
      <c r="W40" s="320"/>
      <c r="X40" s="320"/>
      <c r="Y40" s="328"/>
      <c r="AB40" s="330">
        <v>36.42</v>
      </c>
      <c r="AC40" s="184"/>
      <c r="AD40" s="184"/>
      <c r="AE40" s="331">
        <v>844</v>
      </c>
      <c r="AF40" s="1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160</v>
      </c>
      <c r="E41" s="184"/>
      <c r="F41" s="184"/>
      <c r="G41" s="331">
        <v>28</v>
      </c>
      <c r="H41" s="183"/>
      <c r="I41" s="320"/>
      <c r="J41" s="320"/>
      <c r="K41" s="320"/>
      <c r="L41" s="320"/>
      <c r="M41" s="328"/>
      <c r="P41" s="330">
        <v>39</v>
      </c>
      <c r="Q41" s="184"/>
      <c r="R41" s="184"/>
      <c r="S41" s="331">
        <v>40</v>
      </c>
      <c r="T41" s="183"/>
      <c r="U41" s="320"/>
      <c r="V41" s="320"/>
      <c r="W41" s="320"/>
      <c r="X41" s="320"/>
      <c r="Y41" s="328"/>
      <c r="AB41" s="330">
        <v>36.130000000000003</v>
      </c>
      <c r="AC41" s="184"/>
      <c r="AD41" s="184"/>
      <c r="AE41" s="331">
        <v>380</v>
      </c>
      <c r="AF41" s="1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21" t="s">
        <v>218</v>
      </c>
      <c r="E42" s="326"/>
      <c r="F42" s="326"/>
      <c r="G42" s="334" t="s">
        <v>218</v>
      </c>
      <c r="P42" s="319">
        <v>37.75</v>
      </c>
      <c r="Q42" s="184"/>
      <c r="R42" s="184"/>
      <c r="S42" s="324">
        <v>80</v>
      </c>
      <c r="AB42" s="319">
        <v>36.58</v>
      </c>
      <c r="AC42" s="184"/>
      <c r="AD42" s="184"/>
      <c r="AE42" s="324">
        <v>590</v>
      </c>
      <c r="AF42" s="1"/>
      <c r="AG42" s="320"/>
      <c r="AH42" s="320"/>
      <c r="AI42" s="320"/>
      <c r="AJ42" s="320"/>
      <c r="AK42" s="1"/>
    </row>
    <row r="43" spans="2:37">
      <c r="B43" s="4">
        <f t="shared" si="1"/>
        <v>41516</v>
      </c>
      <c r="C43" s="4"/>
      <c r="D43" s="319">
        <v>166</v>
      </c>
      <c r="E43" s="184"/>
      <c r="F43" s="184"/>
      <c r="G43" s="324">
        <v>40</v>
      </c>
      <c r="H43" s="183"/>
      <c r="I43" s="320"/>
      <c r="J43" s="319">
        <v>159.88</v>
      </c>
      <c r="K43" s="319"/>
      <c r="L43" s="319"/>
      <c r="M43" s="324">
        <v>464</v>
      </c>
      <c r="P43" s="319">
        <v>39</v>
      </c>
      <c r="Q43" s="184"/>
      <c r="R43" s="184"/>
      <c r="S43" s="324">
        <v>40</v>
      </c>
      <c r="T43" s="183"/>
      <c r="U43" s="320"/>
      <c r="V43" s="319">
        <v>38.21</v>
      </c>
      <c r="W43" s="319"/>
      <c r="X43" s="319"/>
      <c r="Y43" s="324">
        <v>280</v>
      </c>
      <c r="AB43" s="319">
        <v>36.700000000000003</v>
      </c>
      <c r="AC43" s="184"/>
      <c r="AD43" s="184"/>
      <c r="AE43" s="324">
        <v>400</v>
      </c>
      <c r="AF43" s="1"/>
      <c r="AG43" s="320"/>
      <c r="AH43" s="319">
        <v>36.51</v>
      </c>
      <c r="AI43" s="319"/>
      <c r="AJ43" s="319"/>
      <c r="AK43" s="324">
        <v>2894</v>
      </c>
    </row>
    <row r="44" spans="2:37">
      <c r="B44" s="4">
        <f t="shared" si="1"/>
        <v>41523</v>
      </c>
      <c r="C44" s="4"/>
      <c r="D44" s="330">
        <v>163</v>
      </c>
      <c r="E44" s="184"/>
      <c r="F44" s="184"/>
      <c r="G44" s="331">
        <v>160</v>
      </c>
      <c r="H44" s="183"/>
      <c r="I44" s="320"/>
      <c r="J44" s="320"/>
      <c r="K44" s="320"/>
      <c r="L44" s="320"/>
      <c r="M44" s="328"/>
      <c r="P44" s="330">
        <v>36</v>
      </c>
      <c r="Q44" s="184"/>
      <c r="R44" s="184"/>
      <c r="S44" s="331">
        <v>40</v>
      </c>
      <c r="T44" s="183"/>
      <c r="U44" s="320"/>
      <c r="V44" s="320"/>
      <c r="W44" s="320"/>
      <c r="X44" s="320"/>
      <c r="Y44" s="328"/>
      <c r="AB44" s="330">
        <v>37</v>
      </c>
      <c r="AC44" s="184"/>
      <c r="AD44" s="184"/>
      <c r="AE44" s="331">
        <v>424</v>
      </c>
      <c r="AF44" s="1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183.53</v>
      </c>
      <c r="E45" s="184"/>
      <c r="F45" s="184"/>
      <c r="G45" s="331">
        <v>150</v>
      </c>
      <c r="H45" s="183"/>
      <c r="I45" s="320"/>
      <c r="J45" s="320"/>
      <c r="K45" s="320"/>
      <c r="L45" s="320"/>
      <c r="M45" s="328"/>
      <c r="P45" s="330">
        <v>38.33</v>
      </c>
      <c r="Q45" s="184"/>
      <c r="R45" s="184"/>
      <c r="S45" s="331">
        <v>120</v>
      </c>
      <c r="T45" s="183"/>
      <c r="U45" s="320"/>
      <c r="V45" s="320"/>
      <c r="W45" s="320"/>
      <c r="X45" s="320"/>
      <c r="Y45" s="328"/>
      <c r="AB45" s="330">
        <v>36.9</v>
      </c>
      <c r="AC45" s="184"/>
      <c r="AD45" s="184"/>
      <c r="AE45" s="331">
        <v>530</v>
      </c>
      <c r="AF45" s="1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330">
        <v>185</v>
      </c>
      <c r="E46" s="184"/>
      <c r="F46" s="184"/>
      <c r="G46" s="331">
        <v>70</v>
      </c>
      <c r="H46" s="183"/>
      <c r="I46" s="320"/>
      <c r="J46" s="320"/>
      <c r="K46" s="320"/>
      <c r="L46" s="320"/>
      <c r="M46" s="328"/>
      <c r="P46" s="321" t="s">
        <v>218</v>
      </c>
      <c r="Q46" s="326"/>
      <c r="R46" s="326"/>
      <c r="S46" s="334" t="s">
        <v>218</v>
      </c>
      <c r="T46" s="183"/>
      <c r="U46" s="320"/>
      <c r="V46" s="320"/>
      <c r="W46" s="320"/>
      <c r="X46" s="320"/>
      <c r="Y46" s="328"/>
      <c r="AB46" s="330">
        <v>37.799999999999997</v>
      </c>
      <c r="AC46" s="184"/>
      <c r="AD46" s="184"/>
      <c r="AE46" s="331">
        <v>428</v>
      </c>
      <c r="AF46" s="1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185</v>
      </c>
      <c r="E47" s="184"/>
      <c r="F47" s="184"/>
      <c r="G47" s="331">
        <v>120</v>
      </c>
      <c r="H47" s="183"/>
      <c r="I47" s="320"/>
      <c r="J47" s="319">
        <v>177.52</v>
      </c>
      <c r="K47" s="319"/>
      <c r="L47" s="319"/>
      <c r="M47" s="324">
        <v>500</v>
      </c>
      <c r="P47" s="330">
        <v>40.5</v>
      </c>
      <c r="Q47" s="184"/>
      <c r="R47" s="184"/>
      <c r="S47" s="331">
        <v>80</v>
      </c>
      <c r="T47" s="183"/>
      <c r="U47" s="320"/>
      <c r="V47" s="319">
        <v>40.71</v>
      </c>
      <c r="W47" s="319"/>
      <c r="X47" s="319"/>
      <c r="Y47" s="324">
        <v>1875</v>
      </c>
      <c r="AB47" s="330">
        <v>38.93</v>
      </c>
      <c r="AC47" s="184"/>
      <c r="AD47" s="184"/>
      <c r="AE47" s="331">
        <v>488</v>
      </c>
      <c r="AF47" s="1"/>
      <c r="AG47" s="320"/>
      <c r="AH47" s="319">
        <v>37.659999999999997</v>
      </c>
      <c r="AI47" s="319"/>
      <c r="AJ47" s="319"/>
      <c r="AK47" s="324">
        <v>1870</v>
      </c>
    </row>
    <row r="48" spans="2:37">
      <c r="B48" s="4">
        <f t="shared" si="1"/>
        <v>41551</v>
      </c>
      <c r="C48" s="4"/>
      <c r="D48" s="230" t="s">
        <v>84</v>
      </c>
      <c r="E48" s="326"/>
      <c r="F48" s="326"/>
      <c r="G48" s="325" t="s">
        <v>84</v>
      </c>
      <c r="H48" s="183"/>
      <c r="I48" s="320"/>
      <c r="J48" s="320"/>
      <c r="K48" s="320"/>
      <c r="L48" s="320"/>
      <c r="M48" s="328"/>
      <c r="P48" s="230" t="s">
        <v>84</v>
      </c>
      <c r="Q48" s="326"/>
      <c r="R48" s="326"/>
      <c r="S48" s="325" t="s">
        <v>84</v>
      </c>
      <c r="T48" s="183"/>
      <c r="U48" s="320"/>
      <c r="V48" s="320"/>
      <c r="W48" s="320"/>
      <c r="X48" s="320"/>
      <c r="Y48" s="328"/>
      <c r="AB48" s="230" t="s">
        <v>84</v>
      </c>
      <c r="AC48" s="326"/>
      <c r="AD48" s="326"/>
      <c r="AE48" s="325" t="s">
        <v>84</v>
      </c>
      <c r="AF48" s="1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30" t="s">
        <v>84</v>
      </c>
      <c r="E49" s="326"/>
      <c r="F49" s="326"/>
      <c r="G49" s="325" t="s">
        <v>84</v>
      </c>
      <c r="H49" s="183"/>
      <c r="I49" s="320"/>
      <c r="J49" s="320"/>
      <c r="K49" s="320"/>
      <c r="L49" s="320"/>
      <c r="M49" s="328"/>
      <c r="P49" s="230" t="s">
        <v>84</v>
      </c>
      <c r="Q49" s="326"/>
      <c r="R49" s="326"/>
      <c r="S49" s="325" t="s">
        <v>84</v>
      </c>
      <c r="T49" s="183"/>
      <c r="U49" s="320"/>
      <c r="V49" s="320"/>
      <c r="W49" s="320"/>
      <c r="X49" s="320"/>
      <c r="Y49" s="328"/>
      <c r="AB49" s="230" t="s">
        <v>84</v>
      </c>
      <c r="AC49" s="326"/>
      <c r="AD49" s="326"/>
      <c r="AE49" s="325" t="s">
        <v>84</v>
      </c>
      <c r="AF49" s="1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330">
        <v>186.67</v>
      </c>
      <c r="E50" s="184"/>
      <c r="F50" s="184"/>
      <c r="G50" s="331">
        <v>120</v>
      </c>
      <c r="H50" s="183"/>
      <c r="I50" s="320"/>
      <c r="J50" s="320"/>
      <c r="K50" s="320"/>
      <c r="L50" s="320"/>
      <c r="M50" s="328"/>
      <c r="P50" s="330">
        <v>53.5</v>
      </c>
      <c r="Q50" s="184"/>
      <c r="R50" s="184"/>
      <c r="S50" s="331">
        <v>80</v>
      </c>
      <c r="T50" s="183"/>
      <c r="U50" s="320"/>
      <c r="V50" s="320"/>
      <c r="W50" s="320"/>
      <c r="X50" s="320"/>
      <c r="Y50" s="328"/>
      <c r="AB50" s="330">
        <v>43.7</v>
      </c>
      <c r="AC50" s="184"/>
      <c r="AD50" s="184"/>
      <c r="AE50" s="331">
        <v>554</v>
      </c>
      <c r="AF50" s="1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185</v>
      </c>
      <c r="E51" s="184"/>
      <c r="F51" s="184"/>
      <c r="G51" s="331">
        <v>104</v>
      </c>
      <c r="H51" s="183"/>
      <c r="I51" s="320"/>
      <c r="J51" s="319">
        <v>185.89</v>
      </c>
      <c r="K51" s="319"/>
      <c r="L51" s="319"/>
      <c r="M51" s="324">
        <v>224</v>
      </c>
      <c r="P51" s="321" t="s">
        <v>218</v>
      </c>
      <c r="Q51" s="326"/>
      <c r="R51" s="326"/>
      <c r="S51" s="334" t="s">
        <v>218</v>
      </c>
      <c r="T51" s="183"/>
      <c r="U51" s="320"/>
      <c r="V51" s="319">
        <v>53.5</v>
      </c>
      <c r="W51" s="319"/>
      <c r="X51" s="319"/>
      <c r="Y51" s="324">
        <v>80</v>
      </c>
      <c r="AB51" s="330">
        <v>47.49</v>
      </c>
      <c r="AC51" s="184"/>
      <c r="AD51" s="184"/>
      <c r="AE51" s="331">
        <v>456</v>
      </c>
      <c r="AF51" s="1"/>
      <c r="AG51" s="320"/>
      <c r="AH51" s="319">
        <v>45.58</v>
      </c>
      <c r="AI51" s="319"/>
      <c r="AJ51" s="319"/>
      <c r="AK51" s="324">
        <v>1210</v>
      </c>
    </row>
    <row r="52" spans="2:37">
      <c r="B52" s="4">
        <f t="shared" si="1"/>
        <v>41579</v>
      </c>
      <c r="C52" s="4"/>
      <c r="D52" s="321" t="s">
        <v>218</v>
      </c>
      <c r="E52" s="326"/>
      <c r="F52" s="326"/>
      <c r="G52" s="334" t="s">
        <v>218</v>
      </c>
      <c r="H52" s="183"/>
      <c r="I52" s="320"/>
      <c r="J52" s="320"/>
      <c r="K52" s="320"/>
      <c r="L52" s="320"/>
      <c r="M52" s="328"/>
      <c r="P52" s="321">
        <v>50.44</v>
      </c>
      <c r="Q52" s="321"/>
      <c r="R52" s="321"/>
      <c r="S52" s="331">
        <v>180</v>
      </c>
      <c r="T52" s="183"/>
      <c r="U52" s="320"/>
      <c r="V52" s="320"/>
      <c r="W52" s="320"/>
      <c r="X52" s="320"/>
      <c r="Y52" s="328"/>
      <c r="AB52" s="321">
        <v>46.01</v>
      </c>
      <c r="AC52" s="321"/>
      <c r="AD52" s="321"/>
      <c r="AE52" s="331">
        <v>294</v>
      </c>
      <c r="AF52" s="1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21">
        <v>185</v>
      </c>
      <c r="E53" s="321"/>
      <c r="F53" s="321"/>
      <c r="G53" s="331">
        <v>52</v>
      </c>
      <c r="H53" s="183"/>
      <c r="I53" s="320"/>
      <c r="J53" s="320"/>
      <c r="K53" s="320"/>
      <c r="L53" s="320"/>
      <c r="M53" s="328"/>
      <c r="P53" s="321">
        <v>49</v>
      </c>
      <c r="Q53" s="321"/>
      <c r="R53" s="321"/>
      <c r="S53" s="331">
        <v>160</v>
      </c>
      <c r="T53" s="183"/>
      <c r="U53" s="320"/>
      <c r="V53" s="320"/>
      <c r="W53" s="320"/>
      <c r="X53" s="320"/>
      <c r="Y53" s="328"/>
      <c r="AB53" s="321">
        <v>45.68</v>
      </c>
      <c r="AC53" s="321"/>
      <c r="AD53" s="321"/>
      <c r="AE53" s="331">
        <v>1120</v>
      </c>
      <c r="AF53" s="1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21">
        <v>185</v>
      </c>
      <c r="E54" s="321"/>
      <c r="F54" s="321"/>
      <c r="G54" s="331">
        <v>240</v>
      </c>
      <c r="H54" s="183"/>
      <c r="I54" s="320"/>
      <c r="J54" s="320"/>
      <c r="K54" s="320"/>
      <c r="L54" s="320"/>
      <c r="M54" s="328"/>
      <c r="P54" s="321">
        <v>52</v>
      </c>
      <c r="Q54" s="321"/>
      <c r="R54" s="321"/>
      <c r="S54" s="331">
        <v>40</v>
      </c>
      <c r="T54" s="183"/>
      <c r="U54" s="320"/>
      <c r="V54" s="320"/>
      <c r="W54" s="320"/>
      <c r="X54" s="320"/>
      <c r="Y54" s="328"/>
      <c r="AB54" s="321">
        <v>47.1</v>
      </c>
      <c r="AC54" s="321"/>
      <c r="AD54" s="321"/>
      <c r="AE54" s="331">
        <v>574</v>
      </c>
      <c r="AF54" s="1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21">
        <v>184.33</v>
      </c>
      <c r="E55" s="321"/>
      <c r="F55" s="321"/>
      <c r="G55" s="331">
        <v>60</v>
      </c>
      <c r="H55" s="183"/>
      <c r="J55" s="230"/>
      <c r="K55" s="230"/>
      <c r="L55" s="230"/>
      <c r="M55" s="325"/>
      <c r="P55" s="321">
        <v>49</v>
      </c>
      <c r="Q55" s="321"/>
      <c r="R55" s="321"/>
      <c r="S55" s="331">
        <v>160</v>
      </c>
      <c r="T55" s="183"/>
      <c r="U55" s="320"/>
      <c r="V55" s="230"/>
      <c r="W55" s="230"/>
      <c r="X55" s="230"/>
      <c r="Y55" s="325"/>
      <c r="AB55" s="321">
        <v>47.17</v>
      </c>
      <c r="AC55" s="321"/>
      <c r="AD55" s="321"/>
      <c r="AE55" s="331">
        <v>584</v>
      </c>
      <c r="AF55" s="1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21">
        <v>183</v>
      </c>
      <c r="E56" s="321"/>
      <c r="F56" s="321"/>
      <c r="G56" s="331">
        <v>40</v>
      </c>
      <c r="H56" s="183"/>
      <c r="I56" s="320"/>
      <c r="J56" s="319">
        <v>184.69</v>
      </c>
      <c r="K56" s="319"/>
      <c r="L56" s="319"/>
      <c r="M56" s="324">
        <v>392</v>
      </c>
      <c r="P56" s="321">
        <v>45</v>
      </c>
      <c r="Q56" s="321"/>
      <c r="R56" s="321"/>
      <c r="S56" s="331">
        <v>80</v>
      </c>
      <c r="T56" s="183"/>
      <c r="U56" s="320"/>
      <c r="V56" s="319">
        <v>49.1</v>
      </c>
      <c r="W56" s="319"/>
      <c r="X56" s="319"/>
      <c r="Y56" s="324">
        <v>620</v>
      </c>
      <c r="AB56" s="321">
        <v>47.35</v>
      </c>
      <c r="AC56" s="321"/>
      <c r="AD56" s="321"/>
      <c r="AE56" s="331">
        <v>296</v>
      </c>
      <c r="AF56" s="1"/>
      <c r="AG56" s="320"/>
      <c r="AH56" s="319">
        <v>46.48</v>
      </c>
      <c r="AI56" s="319"/>
      <c r="AJ56" s="319"/>
      <c r="AK56" s="324">
        <v>2668</v>
      </c>
    </row>
    <row r="57" spans="2:37">
      <c r="B57" s="4">
        <f t="shared" si="1"/>
        <v>41614</v>
      </c>
      <c r="C57" s="4"/>
      <c r="D57" s="330">
        <v>182.27</v>
      </c>
      <c r="E57" s="184"/>
      <c r="F57" s="184"/>
      <c r="G57" s="331">
        <v>220</v>
      </c>
      <c r="H57" s="183"/>
      <c r="I57" s="320"/>
      <c r="J57" s="320"/>
      <c r="K57" s="320"/>
      <c r="L57" s="320"/>
      <c r="M57" s="328"/>
      <c r="P57" s="330">
        <v>44.67</v>
      </c>
      <c r="Q57" s="184"/>
      <c r="R57" s="184"/>
      <c r="S57" s="331">
        <v>120</v>
      </c>
      <c r="T57" s="183"/>
      <c r="U57" s="320"/>
      <c r="V57" s="320"/>
      <c r="W57" s="320"/>
      <c r="X57" s="320"/>
      <c r="Y57" s="328"/>
      <c r="AB57" s="330">
        <v>46.31</v>
      </c>
      <c r="AC57" s="184"/>
      <c r="AD57" s="184"/>
      <c r="AE57" s="331">
        <v>640</v>
      </c>
      <c r="AF57" s="1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183</v>
      </c>
      <c r="E58" s="184"/>
      <c r="F58" s="184"/>
      <c r="G58" s="331">
        <v>60</v>
      </c>
      <c r="H58" s="183"/>
      <c r="I58" s="320"/>
      <c r="J58" s="320"/>
      <c r="K58" s="320"/>
      <c r="L58" s="320"/>
      <c r="M58" s="328"/>
      <c r="P58" s="330">
        <v>42.33</v>
      </c>
      <c r="Q58" s="184"/>
      <c r="R58" s="184"/>
      <c r="S58" s="331">
        <v>120</v>
      </c>
      <c r="T58" s="183"/>
      <c r="U58" s="320"/>
      <c r="V58" s="320"/>
      <c r="W58" s="320"/>
      <c r="X58" s="320"/>
      <c r="Y58" s="328"/>
      <c r="AB58" s="330">
        <v>46.54</v>
      </c>
      <c r="AC58" s="184"/>
      <c r="AD58" s="184"/>
      <c r="AE58" s="331">
        <v>1178</v>
      </c>
      <c r="AF58" s="1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183</v>
      </c>
      <c r="E59" s="184"/>
      <c r="F59" s="184"/>
      <c r="G59" s="331">
        <v>18</v>
      </c>
      <c r="H59" s="183"/>
      <c r="I59" s="320"/>
      <c r="J59" s="320"/>
      <c r="K59" s="320"/>
      <c r="L59" s="320"/>
      <c r="M59" s="328"/>
      <c r="P59" s="330">
        <v>45.67</v>
      </c>
      <c r="Q59" s="184"/>
      <c r="R59" s="184"/>
      <c r="S59" s="331">
        <v>120</v>
      </c>
      <c r="T59" s="183"/>
      <c r="U59" s="320"/>
      <c r="V59" s="320"/>
      <c r="W59" s="320"/>
      <c r="X59" s="320"/>
      <c r="Y59" s="328"/>
      <c r="AB59" s="330">
        <v>46.68</v>
      </c>
      <c r="AC59" s="184"/>
      <c r="AD59" s="184"/>
      <c r="AE59" s="331">
        <v>500</v>
      </c>
      <c r="AF59" s="1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321" t="s">
        <v>218</v>
      </c>
      <c r="E60" s="326"/>
      <c r="F60" s="326"/>
      <c r="G60" s="334" t="s">
        <v>218</v>
      </c>
      <c r="H60" s="183"/>
      <c r="I60" s="320"/>
      <c r="J60" s="319">
        <v>182.46</v>
      </c>
      <c r="K60" s="319"/>
      <c r="L60" s="319"/>
      <c r="M60" s="324">
        <v>298</v>
      </c>
      <c r="P60" s="330">
        <v>50</v>
      </c>
      <c r="Q60" s="184"/>
      <c r="R60" s="184"/>
      <c r="S60" s="331">
        <v>16</v>
      </c>
      <c r="T60" s="183"/>
      <c r="U60" s="320"/>
      <c r="V60" s="319">
        <v>44.47</v>
      </c>
      <c r="W60" s="319"/>
      <c r="X60" s="319"/>
      <c r="Y60" s="324">
        <v>376</v>
      </c>
      <c r="AB60" s="330">
        <v>46.86</v>
      </c>
      <c r="AC60" s="184"/>
      <c r="AD60" s="184"/>
      <c r="AE60" s="331">
        <v>86</v>
      </c>
      <c r="AF60" s="1"/>
      <c r="AG60" s="320"/>
      <c r="AH60" s="319">
        <v>46.54</v>
      </c>
      <c r="AI60" s="319"/>
      <c r="AJ60" s="319"/>
      <c r="AK60" s="324">
        <v>2494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328"/>
      <c r="AB61" s="320"/>
      <c r="AC61" s="320"/>
      <c r="AD61" s="320"/>
      <c r="AE61" s="1"/>
      <c r="AF61" s="1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5"/>
      <c r="D62" s="320">
        <f>SUMPRODUCT(D9:D60,G9:G60)/SUM(G9:G60)</f>
        <v>160.54684791843673</v>
      </c>
      <c r="E62" s="320"/>
      <c r="F62" s="320"/>
      <c r="G62" s="1">
        <f>SUM(G9:G60)</f>
        <v>4708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37.076771172638438</v>
      </c>
      <c r="Q62" s="320"/>
      <c r="R62" s="320"/>
      <c r="S62" s="1">
        <f>SUM(S9:S60)</f>
        <v>4912</v>
      </c>
      <c r="T62" s="183"/>
      <c r="U62" s="320"/>
      <c r="V62" s="320"/>
      <c r="W62" s="320"/>
      <c r="X62" s="320"/>
      <c r="Y62" s="328"/>
      <c r="Z62" s="6"/>
      <c r="AA62" s="6"/>
      <c r="AB62" s="320">
        <f>SUMPRODUCT(AB9:AB60,AE9:AE60)/SUM(AE9:AE60)</f>
        <v>36.852113836658077</v>
      </c>
      <c r="AC62" s="320"/>
      <c r="AD62" s="320"/>
      <c r="AE62" s="1">
        <f>SUM(AE9:AE60)</f>
        <v>31431</v>
      </c>
      <c r="AF62" s="1"/>
      <c r="AG62" s="320"/>
      <c r="AH62" s="320"/>
      <c r="AI62" s="179"/>
      <c r="AJ62" s="179"/>
    </row>
    <row r="63" spans="2:37" ht="12.75" customHeight="1">
      <c r="B63" s="176">
        <v>2012</v>
      </c>
      <c r="C63" s="5"/>
      <c r="D63" s="462">
        <v>184.9467139027193</v>
      </c>
      <c r="E63" s="320"/>
      <c r="F63" s="320"/>
      <c r="G63" s="1">
        <v>2611</v>
      </c>
      <c r="H63" s="183"/>
      <c r="I63" s="320"/>
      <c r="J63" s="320"/>
      <c r="K63" s="320"/>
      <c r="L63" s="320"/>
      <c r="M63" s="328"/>
      <c r="N63" s="6"/>
      <c r="O63" s="6"/>
      <c r="P63" s="320">
        <v>32.577935222672068</v>
      </c>
      <c r="Q63" s="320"/>
      <c r="R63" s="320"/>
      <c r="S63" s="1">
        <v>3952</v>
      </c>
      <c r="T63" s="183"/>
      <c r="U63" s="320"/>
      <c r="V63" s="320"/>
      <c r="W63" s="320"/>
      <c r="X63" s="320"/>
      <c r="Y63" s="328"/>
      <c r="Z63" s="6"/>
      <c r="AA63" s="6"/>
      <c r="AB63" s="320">
        <v>35.108913322465398</v>
      </c>
      <c r="AC63" s="320"/>
      <c r="AD63" s="320"/>
      <c r="AE63" s="1">
        <v>28831</v>
      </c>
      <c r="AF63" s="1"/>
      <c r="AG63" s="320"/>
      <c r="AH63" s="320"/>
      <c r="AI63" s="179"/>
      <c r="AJ63" s="179"/>
    </row>
    <row r="64" spans="2:37" ht="2.25" customHeight="1">
      <c r="B64" s="471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</row>
    <row r="65" spans="2:38" ht="12.75" customHeight="1">
      <c r="B65" s="6" t="s">
        <v>446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"/>
      <c r="AL65" s="183"/>
    </row>
    <row r="66" spans="2:38" ht="12.75" customHeight="1">
      <c r="B66" s="6" t="s">
        <v>488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"/>
      <c r="AL66" s="183"/>
    </row>
    <row r="67" spans="2:38" ht="12.7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"/>
      <c r="AL67" s="183"/>
    </row>
    <row r="68" spans="2:38" ht="12.75" customHeight="1">
      <c r="B68" s="8" t="s">
        <v>340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"/>
      <c r="AL71" s="183"/>
    </row>
    <row r="86" ht="9" customHeight="1"/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&amp;C&amp;"Arial,Regular"&amp;10 82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B2:AL71"/>
  <sheetViews>
    <sheetView zoomScale="110" zoomScaleNormal="110" workbookViewId="0">
      <selection activeCell="D56" sqref="D56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5.625" style="182" customWidth="1"/>
    <col min="8" max="8" width="0.5" style="2" customWidth="1"/>
    <col min="9" max="9" width="0.75" style="2" customWidth="1"/>
    <col min="10" max="10" width="5.375" style="181" customWidth="1"/>
    <col min="11" max="11" width="1.5" style="2" customWidth="1"/>
    <col min="12" max="12" width="0.75" style="2" customWidth="1"/>
    <col min="13" max="13" width="5.625" style="182" customWidth="1"/>
    <col min="14" max="14" width="0.5" style="2" customWidth="1"/>
    <col min="15" max="15" width="1.25" style="2" customWidth="1"/>
    <col min="16" max="16" width="5.375" style="181" customWidth="1"/>
    <col min="17" max="17" width="1.125" style="2" customWidth="1"/>
    <col min="18" max="18" width="0.75" style="2" customWidth="1"/>
    <col min="19" max="19" width="5.625" style="182" customWidth="1"/>
    <col min="20" max="20" width="0.5" style="2" customWidth="1"/>
    <col min="21" max="21" width="0.75" style="2" customWidth="1"/>
    <col min="22" max="22" width="5.375" style="181" customWidth="1"/>
    <col min="23" max="23" width="1.5" style="2" customWidth="1"/>
    <col min="24" max="24" width="0.75" style="2" customWidth="1"/>
    <col min="25" max="25" width="5.625" style="182" customWidth="1"/>
    <col min="26" max="26" width="0.5" style="2" customWidth="1"/>
    <col min="27" max="27" width="1.25" style="2" customWidth="1"/>
    <col min="28" max="28" width="5.375" style="181" customWidth="1"/>
    <col min="29" max="29" width="1.125" style="2" customWidth="1"/>
    <col min="30" max="30" width="0.75" style="2" customWidth="1"/>
    <col min="31" max="31" width="5.625" style="182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182" customWidth="1"/>
    <col min="38" max="38" width="0.5" style="2" customWidth="1"/>
    <col min="39" max="16384" width="9" style="2"/>
  </cols>
  <sheetData>
    <row r="2" spans="2:38">
      <c r="D2" s="181" t="s">
        <v>489</v>
      </c>
    </row>
    <row r="3" spans="2:38">
      <c r="D3" s="181" t="s">
        <v>453</v>
      </c>
    </row>
    <row r="4" spans="2:38">
      <c r="D4" s="181" t="s">
        <v>490</v>
      </c>
    </row>
    <row r="5" spans="2:38" ht="5.25" customHeight="1">
      <c r="M5" s="465"/>
      <c r="N5" s="19"/>
      <c r="O5" s="19"/>
      <c r="Y5" s="465"/>
      <c r="Z5" s="19"/>
      <c r="AA5" s="19"/>
      <c r="AK5" s="465"/>
      <c r="AL5" s="19"/>
    </row>
    <row r="6" spans="2:38" ht="12.75" customHeight="1">
      <c r="D6" s="161" t="s">
        <v>461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465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467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18"/>
      <c r="H8" s="3"/>
      <c r="I8" s="3"/>
      <c r="J8" s="452"/>
      <c r="K8" s="3"/>
      <c r="L8" s="3"/>
      <c r="Q8" s="3"/>
      <c r="R8" s="3"/>
      <c r="S8" s="318"/>
      <c r="T8" s="3"/>
      <c r="U8" s="3"/>
      <c r="V8" s="452"/>
      <c r="W8" s="3"/>
      <c r="X8" s="3"/>
      <c r="AC8" s="3"/>
      <c r="AD8" s="3"/>
      <c r="AE8" s="318"/>
      <c r="AF8" s="3"/>
      <c r="AG8" s="3"/>
      <c r="AH8" s="452"/>
      <c r="AI8" s="3"/>
      <c r="AJ8" s="3"/>
    </row>
    <row r="9" spans="2:38">
      <c r="B9" s="4">
        <v>41278</v>
      </c>
      <c r="C9" s="4"/>
      <c r="D9" s="319">
        <v>61</v>
      </c>
      <c r="E9" s="184"/>
      <c r="F9" s="184"/>
      <c r="G9" s="324">
        <v>80</v>
      </c>
      <c r="H9" s="183"/>
      <c r="I9" s="320"/>
      <c r="J9" s="355"/>
      <c r="K9" s="3"/>
      <c r="L9" s="320"/>
      <c r="M9" s="1"/>
      <c r="P9" s="226" t="s">
        <v>218</v>
      </c>
      <c r="Q9" s="166"/>
      <c r="R9" s="226"/>
      <c r="S9" s="459" t="s">
        <v>218</v>
      </c>
      <c r="T9" s="183"/>
      <c r="U9" s="320"/>
      <c r="V9" s="355"/>
      <c r="W9" s="3"/>
      <c r="X9" s="320"/>
      <c r="Y9" s="1"/>
      <c r="AB9" s="226" t="s">
        <v>218</v>
      </c>
      <c r="AC9" s="166"/>
      <c r="AD9" s="226"/>
      <c r="AE9" s="459" t="s">
        <v>218</v>
      </c>
      <c r="AF9" s="183"/>
      <c r="AG9" s="320"/>
      <c r="AH9" s="355"/>
      <c r="AI9" s="3"/>
      <c r="AJ9" s="320"/>
      <c r="AK9" s="1"/>
    </row>
    <row r="10" spans="2:38" ht="12.75" customHeight="1">
      <c r="B10" s="4">
        <f t="shared" ref="B10:B16" si="0">B9+7</f>
        <v>41285</v>
      </c>
      <c r="C10" s="4"/>
      <c r="D10" s="319">
        <v>62.6</v>
      </c>
      <c r="E10" s="184"/>
      <c r="F10" s="184"/>
      <c r="G10" s="324">
        <v>134</v>
      </c>
      <c r="H10" s="183"/>
      <c r="I10" s="320"/>
      <c r="J10" s="355"/>
      <c r="K10" s="3"/>
      <c r="L10" s="320"/>
      <c r="M10" s="1"/>
      <c r="P10" s="319">
        <v>42.73</v>
      </c>
      <c r="Q10" s="184"/>
      <c r="R10" s="184"/>
      <c r="S10" s="324">
        <v>596</v>
      </c>
      <c r="T10" s="183"/>
      <c r="U10" s="320"/>
      <c r="V10" s="355"/>
      <c r="W10" s="3"/>
      <c r="X10" s="320"/>
      <c r="Y10" s="1"/>
      <c r="AB10" s="319">
        <v>90</v>
      </c>
      <c r="AC10" s="184"/>
      <c r="AD10" s="184"/>
      <c r="AE10" s="324">
        <v>180</v>
      </c>
      <c r="AF10" s="183"/>
      <c r="AG10" s="320"/>
      <c r="AH10" s="355"/>
      <c r="AI10" s="3"/>
      <c r="AJ10" s="320"/>
      <c r="AK10" s="1"/>
    </row>
    <row r="11" spans="2:38">
      <c r="B11" s="4">
        <f t="shared" si="0"/>
        <v>41292</v>
      </c>
      <c r="C11" s="4"/>
      <c r="D11" s="319">
        <v>61.71</v>
      </c>
      <c r="E11" s="184"/>
      <c r="F11" s="184"/>
      <c r="G11" s="324">
        <v>1346</v>
      </c>
      <c r="H11" s="183"/>
      <c r="I11" s="320"/>
      <c r="J11" s="355"/>
      <c r="K11" s="3"/>
      <c r="L11" s="320"/>
      <c r="M11" s="1"/>
      <c r="P11" s="319">
        <v>43.49</v>
      </c>
      <c r="Q11" s="184"/>
      <c r="R11" s="184"/>
      <c r="S11" s="324">
        <v>1302</v>
      </c>
      <c r="T11" s="183"/>
      <c r="U11" s="320"/>
      <c r="V11" s="355"/>
      <c r="W11" s="3"/>
      <c r="X11" s="320"/>
      <c r="Y11" s="1"/>
      <c r="AB11" s="319">
        <v>88.4</v>
      </c>
      <c r="AC11" s="184"/>
      <c r="AD11" s="184"/>
      <c r="AE11" s="324">
        <v>270</v>
      </c>
      <c r="AF11" s="183"/>
      <c r="AG11" s="320"/>
      <c r="AH11" s="355"/>
      <c r="AI11" s="3"/>
      <c r="AJ11" s="320"/>
      <c r="AK11" s="1"/>
    </row>
    <row r="12" spans="2:38">
      <c r="B12" s="4">
        <f t="shared" si="0"/>
        <v>41299</v>
      </c>
      <c r="C12" s="4"/>
      <c r="D12" s="319">
        <v>60.38</v>
      </c>
      <c r="E12" s="184"/>
      <c r="F12" s="184"/>
      <c r="G12" s="324">
        <v>320</v>
      </c>
      <c r="H12" s="183"/>
      <c r="I12" s="320"/>
      <c r="J12" s="319">
        <v>61.98</v>
      </c>
      <c r="K12" s="319"/>
      <c r="L12" s="319"/>
      <c r="M12" s="324">
        <v>2744</v>
      </c>
      <c r="P12" s="319">
        <v>44</v>
      </c>
      <c r="Q12" s="184"/>
      <c r="R12" s="184"/>
      <c r="S12" s="324">
        <v>80</v>
      </c>
      <c r="T12" s="183"/>
      <c r="U12" s="320"/>
      <c r="V12" s="319">
        <v>43.27</v>
      </c>
      <c r="W12" s="319"/>
      <c r="X12" s="319"/>
      <c r="Y12" s="324">
        <v>2302</v>
      </c>
      <c r="AB12" s="319">
        <v>90.33</v>
      </c>
      <c r="AC12" s="184"/>
      <c r="AD12" s="184"/>
      <c r="AE12" s="324">
        <v>486</v>
      </c>
      <c r="AF12" s="183"/>
      <c r="AG12" s="320"/>
      <c r="AH12" s="319">
        <v>89.75</v>
      </c>
      <c r="AI12" s="319"/>
      <c r="AJ12" s="319"/>
      <c r="AK12" s="324">
        <v>1098</v>
      </c>
    </row>
    <row r="13" spans="2:38">
      <c r="B13" s="4">
        <f t="shared" si="0"/>
        <v>41306</v>
      </c>
      <c r="C13" s="4"/>
      <c r="D13" s="319">
        <v>62.78</v>
      </c>
      <c r="E13" s="184"/>
      <c r="F13" s="184"/>
      <c r="G13" s="324">
        <v>972</v>
      </c>
      <c r="H13" s="183"/>
      <c r="I13" s="320"/>
      <c r="J13" s="320"/>
      <c r="K13" s="320"/>
      <c r="L13" s="320"/>
      <c r="M13" s="1"/>
      <c r="P13" s="319">
        <v>43.17</v>
      </c>
      <c r="Q13" s="184"/>
      <c r="R13" s="184"/>
      <c r="S13" s="324">
        <v>324</v>
      </c>
      <c r="T13" s="183"/>
      <c r="U13" s="320"/>
      <c r="V13" s="320"/>
      <c r="W13" s="320"/>
      <c r="X13" s="320"/>
      <c r="Y13" s="1"/>
      <c r="AB13" s="319">
        <v>90</v>
      </c>
      <c r="AC13" s="184"/>
      <c r="AD13" s="184"/>
      <c r="AE13" s="324">
        <v>162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60.73</v>
      </c>
      <c r="E14" s="184"/>
      <c r="F14" s="184"/>
      <c r="G14" s="324">
        <v>796</v>
      </c>
      <c r="H14" s="183"/>
      <c r="I14" s="320"/>
      <c r="J14" s="320"/>
      <c r="K14" s="320"/>
      <c r="L14" s="320"/>
      <c r="M14" s="1"/>
      <c r="P14" s="319">
        <v>42.18</v>
      </c>
      <c r="Q14" s="184"/>
      <c r="R14" s="184"/>
      <c r="S14" s="324">
        <v>596</v>
      </c>
      <c r="T14" s="183"/>
      <c r="U14" s="320"/>
      <c r="V14" s="320"/>
      <c r="W14" s="320"/>
      <c r="X14" s="320"/>
      <c r="Y14" s="1"/>
      <c r="AB14" s="319">
        <v>86.08</v>
      </c>
      <c r="AC14" s="184"/>
      <c r="AD14" s="184"/>
      <c r="AE14" s="324">
        <v>1350</v>
      </c>
      <c r="AF14" s="183"/>
      <c r="AG14" s="320"/>
      <c r="AH14" s="320"/>
      <c r="AI14" s="320"/>
      <c r="AJ14" s="320"/>
      <c r="AK14" s="1"/>
    </row>
    <row r="15" spans="2:38">
      <c r="B15" s="4">
        <f t="shared" si="0"/>
        <v>41320</v>
      </c>
      <c r="C15" s="4"/>
      <c r="D15" s="319">
        <v>62</v>
      </c>
      <c r="E15" s="184"/>
      <c r="F15" s="184"/>
      <c r="G15" s="324">
        <v>120</v>
      </c>
      <c r="H15" s="183"/>
      <c r="I15" s="320"/>
      <c r="J15" s="320"/>
      <c r="K15" s="320"/>
      <c r="L15" s="320"/>
      <c r="M15" s="1"/>
      <c r="P15" s="230" t="s">
        <v>218</v>
      </c>
      <c r="Q15" s="326"/>
      <c r="R15" s="326"/>
      <c r="S15" s="325" t="s">
        <v>218</v>
      </c>
      <c r="T15" s="183"/>
      <c r="U15" s="320"/>
      <c r="V15" s="320"/>
      <c r="W15" s="320"/>
      <c r="X15" s="320"/>
      <c r="Y15" s="1"/>
      <c r="AB15" s="230" t="s">
        <v>218</v>
      </c>
      <c r="AC15" s="326"/>
      <c r="AD15" s="326"/>
      <c r="AE15" s="325" t="s">
        <v>218</v>
      </c>
      <c r="AF15" s="183"/>
      <c r="AG15" s="320"/>
      <c r="AH15" s="320"/>
      <c r="AI15" s="320"/>
      <c r="AJ15" s="320"/>
      <c r="AK15" s="1"/>
    </row>
    <row r="16" spans="2:38">
      <c r="B16" s="4">
        <f t="shared" si="0"/>
        <v>41327</v>
      </c>
      <c r="C16" s="4"/>
      <c r="D16" s="319">
        <v>62.47</v>
      </c>
      <c r="E16" s="184"/>
      <c r="F16" s="184"/>
      <c r="G16" s="324">
        <v>634</v>
      </c>
      <c r="H16" s="183"/>
      <c r="I16" s="320"/>
      <c r="J16" s="319">
        <v>61.64</v>
      </c>
      <c r="K16" s="319"/>
      <c r="L16" s="319"/>
      <c r="M16" s="324">
        <v>1820</v>
      </c>
      <c r="P16" s="230" t="s">
        <v>218</v>
      </c>
      <c r="Q16" s="326"/>
      <c r="R16" s="326"/>
      <c r="S16" s="325" t="s">
        <v>218</v>
      </c>
      <c r="T16" s="183"/>
      <c r="U16" s="320"/>
      <c r="V16" s="319">
        <v>42.18</v>
      </c>
      <c r="W16" s="319"/>
      <c r="X16" s="319"/>
      <c r="Y16" s="324">
        <v>596</v>
      </c>
      <c r="AB16" s="319">
        <v>86.61</v>
      </c>
      <c r="AC16" s="184"/>
      <c r="AD16" s="184"/>
      <c r="AE16" s="324">
        <v>888</v>
      </c>
      <c r="AF16" s="183"/>
      <c r="AG16" s="320"/>
      <c r="AH16" s="319">
        <v>86.09</v>
      </c>
      <c r="AI16" s="319"/>
      <c r="AJ16" s="319"/>
      <c r="AK16" s="324">
        <v>2886</v>
      </c>
    </row>
    <row r="17" spans="2:37">
      <c r="B17" s="4">
        <f>B16+7</f>
        <v>41334</v>
      </c>
      <c r="C17" s="4"/>
      <c r="D17" s="319">
        <v>63.33</v>
      </c>
      <c r="E17" s="184"/>
      <c r="F17" s="184"/>
      <c r="G17" s="324">
        <v>486</v>
      </c>
      <c r="H17" s="183"/>
      <c r="I17" s="320"/>
      <c r="J17" s="320"/>
      <c r="K17" s="320"/>
      <c r="L17" s="320"/>
      <c r="M17" s="1"/>
      <c r="P17" s="226" t="s">
        <v>218</v>
      </c>
      <c r="Q17" s="183"/>
      <c r="R17" s="183"/>
      <c r="S17" s="459" t="s">
        <v>218</v>
      </c>
      <c r="T17" s="183"/>
      <c r="U17" s="320"/>
      <c r="V17" s="320"/>
      <c r="W17" s="320"/>
      <c r="X17" s="320"/>
      <c r="Y17" s="1"/>
      <c r="AB17" s="319">
        <v>85.42</v>
      </c>
      <c r="AC17" s="184"/>
      <c r="AD17" s="184"/>
      <c r="AE17" s="324">
        <v>648</v>
      </c>
      <c r="AF17" s="183"/>
      <c r="AG17" s="320"/>
      <c r="AH17" s="320"/>
      <c r="AI17" s="320"/>
      <c r="AJ17" s="320"/>
      <c r="AK17" s="1"/>
    </row>
    <row r="18" spans="2:37">
      <c r="B18" s="4">
        <f t="shared" ref="B18:B60" si="1">B17+7</f>
        <v>41341</v>
      </c>
      <c r="C18" s="4"/>
      <c r="D18" s="230">
        <v>63.93</v>
      </c>
      <c r="E18" s="326"/>
      <c r="F18" s="326"/>
      <c r="G18" s="325">
        <v>1886</v>
      </c>
      <c r="H18" s="183"/>
      <c r="I18" s="320"/>
      <c r="J18" s="320"/>
      <c r="K18" s="320"/>
      <c r="L18" s="320"/>
      <c r="M18" s="1"/>
      <c r="P18" s="230">
        <v>47.5</v>
      </c>
      <c r="Q18" s="326"/>
      <c r="R18" s="326"/>
      <c r="S18" s="325">
        <v>216</v>
      </c>
      <c r="T18" s="183"/>
      <c r="U18" s="320"/>
      <c r="V18" s="320"/>
      <c r="W18" s="320"/>
      <c r="X18" s="320"/>
      <c r="Y18" s="1"/>
      <c r="AB18" s="230">
        <v>88.79</v>
      </c>
      <c r="AC18" s="326"/>
      <c r="AD18" s="326"/>
      <c r="AE18" s="325">
        <v>756</v>
      </c>
      <c r="AF18" s="183"/>
      <c r="AG18" s="320"/>
      <c r="AH18" s="320"/>
      <c r="AI18" s="320"/>
      <c r="AJ18" s="320"/>
      <c r="AK18" s="1"/>
    </row>
    <row r="19" spans="2:37" ht="12.75" customHeight="1">
      <c r="B19" s="4">
        <f t="shared" si="1"/>
        <v>41348</v>
      </c>
      <c r="C19" s="4"/>
      <c r="D19" s="319">
        <v>64.81</v>
      </c>
      <c r="E19" s="184"/>
      <c r="F19" s="184"/>
      <c r="G19" s="324">
        <v>408</v>
      </c>
      <c r="H19" s="183"/>
      <c r="I19" s="320"/>
      <c r="J19" s="320"/>
      <c r="K19" s="320"/>
      <c r="L19" s="320"/>
      <c r="M19" s="1"/>
      <c r="P19" s="319">
        <v>46.36</v>
      </c>
      <c r="Q19" s="184"/>
      <c r="R19" s="184"/>
      <c r="S19" s="324">
        <v>450</v>
      </c>
      <c r="T19" s="183"/>
      <c r="U19" s="320"/>
      <c r="V19" s="320"/>
      <c r="W19" s="320"/>
      <c r="X19" s="320"/>
      <c r="Y19" s="1"/>
      <c r="AB19" s="319">
        <v>89.6</v>
      </c>
      <c r="AC19" s="184"/>
      <c r="AD19" s="184"/>
      <c r="AE19" s="324">
        <v>621</v>
      </c>
      <c r="AF19" s="183"/>
      <c r="AG19" s="320"/>
      <c r="AH19" s="320"/>
      <c r="AI19" s="320"/>
      <c r="AJ19" s="320"/>
      <c r="AK19" s="1"/>
    </row>
    <row r="20" spans="2:37">
      <c r="B20" s="4">
        <f t="shared" si="1"/>
        <v>41355</v>
      </c>
      <c r="C20" s="4"/>
      <c r="D20" s="319">
        <v>69.849999999999994</v>
      </c>
      <c r="E20" s="184"/>
      <c r="F20" s="184"/>
      <c r="G20" s="324">
        <v>94</v>
      </c>
      <c r="H20" s="183"/>
      <c r="I20" s="320"/>
      <c r="J20" s="320"/>
      <c r="K20" s="320"/>
      <c r="L20" s="320"/>
      <c r="M20" s="1"/>
      <c r="P20" s="226" t="s">
        <v>218</v>
      </c>
      <c r="Q20" s="183"/>
      <c r="R20" s="183"/>
      <c r="S20" s="459" t="s">
        <v>218</v>
      </c>
      <c r="T20" s="183"/>
      <c r="U20" s="320"/>
      <c r="V20" s="320"/>
      <c r="W20" s="320"/>
      <c r="X20" s="320"/>
      <c r="Y20" s="1"/>
      <c r="AB20" s="319">
        <v>91.17</v>
      </c>
      <c r="AC20" s="184"/>
      <c r="AD20" s="184"/>
      <c r="AE20" s="324">
        <v>648</v>
      </c>
      <c r="AF20" s="183"/>
      <c r="AG20" s="320"/>
      <c r="AH20" s="320"/>
      <c r="AI20" s="320"/>
      <c r="AJ20" s="320"/>
      <c r="AK20" s="1"/>
    </row>
    <row r="21" spans="2:37">
      <c r="B21" s="4">
        <f t="shared" si="1"/>
        <v>41362</v>
      </c>
      <c r="C21" s="4"/>
      <c r="D21" s="319">
        <v>66.599999999999994</v>
      </c>
      <c r="E21" s="184"/>
      <c r="F21" s="184"/>
      <c r="G21" s="324">
        <v>430</v>
      </c>
      <c r="H21" s="183"/>
      <c r="I21" s="320"/>
      <c r="J21" s="319">
        <v>64.540000000000006</v>
      </c>
      <c r="K21" s="319"/>
      <c r="L21" s="319"/>
      <c r="M21" s="324">
        <v>3142</v>
      </c>
      <c r="P21" s="226" t="s">
        <v>218</v>
      </c>
      <c r="Q21" s="183"/>
      <c r="R21" s="183"/>
      <c r="S21" s="459" t="s">
        <v>218</v>
      </c>
      <c r="T21" s="183"/>
      <c r="U21" s="320"/>
      <c r="V21" s="319">
        <v>46.73</v>
      </c>
      <c r="W21" s="319"/>
      <c r="X21" s="319"/>
      <c r="Y21" s="324">
        <v>666</v>
      </c>
      <c r="AB21" s="319">
        <v>88</v>
      </c>
      <c r="AC21" s="184"/>
      <c r="AD21" s="184"/>
      <c r="AE21" s="324">
        <v>162</v>
      </c>
      <c r="AF21" s="183"/>
      <c r="AG21" s="320"/>
      <c r="AH21" s="319">
        <v>89.67</v>
      </c>
      <c r="AI21" s="319"/>
      <c r="AJ21" s="319"/>
      <c r="AK21" s="324">
        <v>2187</v>
      </c>
    </row>
    <row r="22" spans="2:37">
      <c r="B22" s="4">
        <f t="shared" si="1"/>
        <v>41369</v>
      </c>
      <c r="C22" s="4"/>
      <c r="D22" s="319">
        <v>66.5</v>
      </c>
      <c r="E22" s="184"/>
      <c r="F22" s="184"/>
      <c r="G22" s="324">
        <v>120</v>
      </c>
      <c r="H22" s="183"/>
      <c r="I22" s="183"/>
      <c r="J22" s="183"/>
      <c r="K22" s="183"/>
      <c r="L22" s="183"/>
      <c r="M22" s="1"/>
      <c r="P22" s="226" t="s">
        <v>218</v>
      </c>
      <c r="Q22" s="6"/>
      <c r="R22" s="6"/>
      <c r="S22" s="7" t="s">
        <v>218</v>
      </c>
      <c r="T22" s="183"/>
      <c r="U22" s="183"/>
      <c r="V22" s="183"/>
      <c r="W22" s="183"/>
      <c r="X22" s="183"/>
      <c r="Y22" s="1"/>
      <c r="AB22" s="319">
        <v>87</v>
      </c>
      <c r="AC22" s="184"/>
      <c r="AD22" s="184"/>
      <c r="AE22" s="324">
        <v>432</v>
      </c>
      <c r="AF22" s="183"/>
      <c r="AG22" s="320"/>
      <c r="AH22" s="320"/>
      <c r="AI22" s="320"/>
      <c r="AJ22" s="320"/>
      <c r="AK22" s="1"/>
    </row>
    <row r="23" spans="2:37">
      <c r="B23" s="4">
        <f t="shared" si="1"/>
        <v>41376</v>
      </c>
      <c r="C23" s="4"/>
      <c r="D23" s="319">
        <v>65</v>
      </c>
      <c r="E23" s="184"/>
      <c r="F23" s="184"/>
      <c r="G23" s="324">
        <v>916</v>
      </c>
      <c r="H23" s="183"/>
      <c r="I23" s="183"/>
      <c r="J23" s="183"/>
      <c r="K23" s="183"/>
      <c r="L23" s="183"/>
      <c r="M23" s="1"/>
      <c r="P23" s="319">
        <v>53</v>
      </c>
      <c r="Q23" s="184"/>
      <c r="R23" s="184"/>
      <c r="S23" s="324">
        <v>216</v>
      </c>
      <c r="T23" s="183"/>
      <c r="U23" s="183"/>
      <c r="V23" s="183"/>
      <c r="W23" s="183"/>
      <c r="X23" s="183"/>
      <c r="Y23" s="1"/>
      <c r="AB23" s="226" t="s">
        <v>218</v>
      </c>
      <c r="AC23" s="6"/>
      <c r="AD23" s="6"/>
      <c r="AE23" s="7" t="s">
        <v>218</v>
      </c>
      <c r="AF23" s="183"/>
      <c r="AG23" s="320"/>
      <c r="AH23" s="320"/>
      <c r="AI23" s="320"/>
      <c r="AJ23" s="320"/>
      <c r="AK23" s="1"/>
    </row>
    <row r="24" spans="2:37">
      <c r="B24" s="4">
        <f t="shared" si="1"/>
        <v>41383</v>
      </c>
      <c r="C24" s="4"/>
      <c r="D24" s="319">
        <v>65.12</v>
      </c>
      <c r="E24" s="184"/>
      <c r="F24" s="184"/>
      <c r="G24" s="324">
        <v>432</v>
      </c>
      <c r="H24" s="183"/>
      <c r="I24" s="320"/>
      <c r="J24" s="320"/>
      <c r="K24" s="320"/>
      <c r="L24" s="320"/>
      <c r="M24" s="1"/>
      <c r="P24" s="319">
        <v>44.47</v>
      </c>
      <c r="Q24" s="184"/>
      <c r="R24" s="184"/>
      <c r="S24" s="324">
        <v>1638</v>
      </c>
      <c r="T24" s="183"/>
      <c r="U24" s="320"/>
      <c r="V24" s="320"/>
      <c r="W24" s="320"/>
      <c r="X24" s="320"/>
      <c r="Y24" s="1"/>
      <c r="AB24" s="319">
        <v>70</v>
      </c>
      <c r="AC24" s="184"/>
      <c r="AD24" s="184"/>
      <c r="AE24" s="324">
        <v>108</v>
      </c>
      <c r="AF24" s="183"/>
      <c r="AG24" s="320"/>
      <c r="AH24" s="320"/>
      <c r="AI24" s="320"/>
      <c r="AJ24" s="320"/>
      <c r="AK24" s="1"/>
    </row>
    <row r="25" spans="2:37">
      <c r="B25" s="4">
        <f t="shared" si="1"/>
        <v>41390</v>
      </c>
      <c r="C25" s="4"/>
      <c r="D25" s="319">
        <v>63.89</v>
      </c>
      <c r="E25" s="184"/>
      <c r="F25" s="184"/>
      <c r="G25" s="324">
        <v>254</v>
      </c>
      <c r="H25" s="183"/>
      <c r="I25" s="320"/>
      <c r="J25" s="319">
        <v>65.209999999999994</v>
      </c>
      <c r="K25" s="319"/>
      <c r="L25" s="319"/>
      <c r="M25" s="324">
        <v>1830</v>
      </c>
      <c r="P25" s="319">
        <v>42</v>
      </c>
      <c r="Q25" s="184"/>
      <c r="R25" s="184"/>
      <c r="S25" s="324">
        <v>400</v>
      </c>
      <c r="T25" s="183"/>
      <c r="U25" s="320"/>
      <c r="V25" s="319">
        <v>44.85</v>
      </c>
      <c r="W25" s="319"/>
      <c r="X25" s="319"/>
      <c r="Y25" s="324">
        <v>2254</v>
      </c>
      <c r="AB25" s="319">
        <v>76.55</v>
      </c>
      <c r="AC25" s="184"/>
      <c r="AD25" s="184"/>
      <c r="AE25" s="324">
        <v>594</v>
      </c>
      <c r="AF25" s="183"/>
      <c r="AG25" s="320"/>
      <c r="AH25" s="319">
        <v>78.83</v>
      </c>
      <c r="AI25" s="319"/>
      <c r="AJ25" s="319"/>
      <c r="AK25" s="324">
        <v>1566</v>
      </c>
    </row>
    <row r="26" spans="2:37">
      <c r="B26" s="4">
        <f t="shared" si="1"/>
        <v>41397</v>
      </c>
      <c r="C26" s="4"/>
      <c r="D26" s="319">
        <v>67.17</v>
      </c>
      <c r="E26" s="184"/>
      <c r="F26" s="184"/>
      <c r="G26" s="324">
        <v>162</v>
      </c>
      <c r="H26" s="183"/>
      <c r="I26" s="320"/>
      <c r="J26" s="320"/>
      <c r="K26" s="320"/>
      <c r="L26" s="320"/>
      <c r="M26" s="1"/>
      <c r="P26" s="319">
        <v>43.06</v>
      </c>
      <c r="Q26" s="184"/>
      <c r="R26" s="184"/>
      <c r="S26" s="324">
        <v>402</v>
      </c>
      <c r="T26" s="183"/>
      <c r="U26" s="320"/>
      <c r="V26" s="320"/>
      <c r="W26" s="320"/>
      <c r="X26" s="320"/>
      <c r="Y26" s="1"/>
      <c r="AB26" s="319">
        <v>76</v>
      </c>
      <c r="AC26" s="184"/>
      <c r="AD26" s="184"/>
      <c r="AE26" s="324">
        <v>1026</v>
      </c>
      <c r="AF26" s="183"/>
      <c r="AG26" s="320"/>
      <c r="AH26" s="320"/>
      <c r="AI26" s="320"/>
      <c r="AJ26" s="320"/>
      <c r="AK26" s="1"/>
    </row>
    <row r="27" spans="2:37">
      <c r="B27" s="4">
        <f t="shared" si="1"/>
        <v>41404</v>
      </c>
      <c r="C27" s="4"/>
      <c r="D27" s="319">
        <v>65</v>
      </c>
      <c r="E27" s="184"/>
      <c r="F27" s="184"/>
      <c r="G27" s="324">
        <v>404</v>
      </c>
      <c r="H27" s="183"/>
      <c r="I27" s="320"/>
      <c r="J27" s="320"/>
      <c r="K27" s="320"/>
      <c r="L27" s="320"/>
      <c r="M27" s="1"/>
      <c r="P27" s="319">
        <v>44.4</v>
      </c>
      <c r="Q27" s="184"/>
      <c r="R27" s="184"/>
      <c r="S27" s="324">
        <v>600</v>
      </c>
      <c r="T27" s="183"/>
      <c r="U27" s="320"/>
      <c r="V27" s="320"/>
      <c r="W27" s="320"/>
      <c r="X27" s="320"/>
      <c r="Y27" s="1"/>
      <c r="AB27" s="319">
        <v>77.37</v>
      </c>
      <c r="AC27" s="184"/>
      <c r="AD27" s="184"/>
      <c r="AE27" s="324">
        <v>1092</v>
      </c>
      <c r="AF27" s="183"/>
      <c r="AG27" s="320"/>
      <c r="AH27" s="320"/>
      <c r="AI27" s="320"/>
      <c r="AJ27" s="320"/>
      <c r="AK27" s="1"/>
    </row>
    <row r="28" spans="2:37">
      <c r="B28" s="4">
        <f t="shared" si="1"/>
        <v>41411</v>
      </c>
      <c r="C28" s="4"/>
      <c r="D28" s="319">
        <v>67.67</v>
      </c>
      <c r="E28" s="184"/>
      <c r="F28" s="184"/>
      <c r="G28" s="324">
        <v>486</v>
      </c>
      <c r="H28" s="183"/>
      <c r="I28" s="320"/>
      <c r="J28" s="320"/>
      <c r="K28" s="320"/>
      <c r="L28" s="320"/>
      <c r="M28" s="1"/>
      <c r="P28" s="230">
        <v>44.71</v>
      </c>
      <c r="Q28" s="184"/>
      <c r="R28" s="184"/>
      <c r="S28" s="324">
        <v>456</v>
      </c>
      <c r="T28" s="183"/>
      <c r="U28" s="320"/>
      <c r="V28" s="320"/>
      <c r="W28" s="320"/>
      <c r="X28" s="320"/>
      <c r="Y28" s="1"/>
      <c r="AB28" s="319">
        <v>75.73</v>
      </c>
      <c r="AC28" s="184"/>
      <c r="AD28" s="184"/>
      <c r="AE28" s="324">
        <v>660</v>
      </c>
      <c r="AF28" s="183"/>
      <c r="AG28" s="320"/>
      <c r="AH28" s="320"/>
      <c r="AI28" s="320"/>
      <c r="AJ28" s="320"/>
      <c r="AK28" s="1"/>
    </row>
    <row r="29" spans="2:37">
      <c r="B29" s="4">
        <f t="shared" si="1"/>
        <v>41418</v>
      </c>
      <c r="C29" s="4"/>
      <c r="D29" s="319">
        <v>69.03</v>
      </c>
      <c r="E29" s="184"/>
      <c r="F29" s="184"/>
      <c r="G29" s="324">
        <v>1151</v>
      </c>
      <c r="H29" s="183"/>
      <c r="I29" s="320"/>
      <c r="J29" s="320"/>
      <c r="K29" s="320"/>
      <c r="L29" s="320"/>
      <c r="M29" s="1"/>
      <c r="P29" s="319">
        <v>42.24</v>
      </c>
      <c r="Q29" s="184"/>
      <c r="R29" s="184"/>
      <c r="S29" s="324">
        <v>444</v>
      </c>
      <c r="T29" s="183"/>
      <c r="U29" s="320"/>
      <c r="V29" s="320"/>
      <c r="W29" s="320"/>
      <c r="X29" s="320"/>
      <c r="Y29" s="1"/>
      <c r="AB29" s="319">
        <v>76.86</v>
      </c>
      <c r="AC29" s="184"/>
      <c r="AD29" s="184"/>
      <c r="AE29" s="324">
        <v>607</v>
      </c>
      <c r="AF29" s="183"/>
      <c r="AG29" s="320"/>
      <c r="AH29" s="320"/>
      <c r="AI29" s="320"/>
      <c r="AJ29" s="320"/>
      <c r="AK29" s="1"/>
    </row>
    <row r="30" spans="2:37">
      <c r="B30" s="4">
        <f t="shared" si="1"/>
        <v>41425</v>
      </c>
      <c r="C30" s="4"/>
      <c r="D30" s="319">
        <v>70</v>
      </c>
      <c r="E30" s="184"/>
      <c r="F30" s="184"/>
      <c r="G30" s="324">
        <v>216</v>
      </c>
      <c r="H30" s="183"/>
      <c r="I30" s="320"/>
      <c r="J30" s="319">
        <v>68</v>
      </c>
      <c r="K30" s="319"/>
      <c r="L30" s="319"/>
      <c r="M30" s="324">
        <v>2311</v>
      </c>
      <c r="P30" s="226" t="s">
        <v>218</v>
      </c>
      <c r="Q30" s="6"/>
      <c r="R30" s="6"/>
      <c r="S30" s="7" t="s">
        <v>218</v>
      </c>
      <c r="T30" s="183"/>
      <c r="U30" s="320"/>
      <c r="V30" s="319">
        <v>43.69</v>
      </c>
      <c r="W30" s="319"/>
      <c r="X30" s="319"/>
      <c r="Y30" s="324">
        <v>1902</v>
      </c>
      <c r="AB30" s="226" t="s">
        <v>218</v>
      </c>
      <c r="AC30" s="6"/>
      <c r="AD30" s="6"/>
      <c r="AE30" s="7" t="s">
        <v>218</v>
      </c>
      <c r="AF30" s="183"/>
      <c r="AG30" s="320"/>
      <c r="AH30" s="319">
        <v>76.63</v>
      </c>
      <c r="AI30" s="319"/>
      <c r="AJ30" s="319"/>
      <c r="AK30" s="324">
        <v>2953</v>
      </c>
    </row>
    <row r="31" spans="2:37">
      <c r="B31" s="4">
        <f t="shared" si="1"/>
        <v>41432</v>
      </c>
      <c r="C31" s="4"/>
      <c r="D31" s="226" t="s">
        <v>218</v>
      </c>
      <c r="E31" s="6"/>
      <c r="F31" s="6"/>
      <c r="G31" s="7" t="s">
        <v>218</v>
      </c>
      <c r="H31" s="183"/>
      <c r="I31" s="320"/>
      <c r="J31" s="320"/>
      <c r="K31" s="320"/>
      <c r="L31" s="320"/>
      <c r="M31" s="1"/>
      <c r="P31" s="226" t="s">
        <v>218</v>
      </c>
      <c r="Q31" s="6"/>
      <c r="R31" s="6"/>
      <c r="S31" s="7" t="s">
        <v>218</v>
      </c>
      <c r="T31" s="226"/>
      <c r="U31" s="339"/>
      <c r="V31" s="339"/>
      <c r="W31" s="339"/>
      <c r="X31" s="339"/>
      <c r="Y31" s="7"/>
      <c r="Z31" s="160"/>
      <c r="AA31" s="160"/>
      <c r="AB31" s="319">
        <v>77.040000000000006</v>
      </c>
      <c r="AC31" s="184"/>
      <c r="AD31" s="184"/>
      <c r="AE31" s="324">
        <v>756</v>
      </c>
      <c r="AF31" s="183"/>
      <c r="AG31" s="320"/>
      <c r="AH31" s="320"/>
      <c r="AI31" s="320"/>
      <c r="AJ31" s="320"/>
      <c r="AK31" s="1"/>
    </row>
    <row r="32" spans="2:37">
      <c r="B32" s="4">
        <f t="shared" si="1"/>
        <v>41439</v>
      </c>
      <c r="C32" s="4"/>
      <c r="D32" s="319">
        <v>68.8</v>
      </c>
      <c r="E32" s="184"/>
      <c r="F32" s="184"/>
      <c r="G32" s="324">
        <v>540</v>
      </c>
      <c r="H32" s="183"/>
      <c r="I32" s="320"/>
      <c r="J32" s="320"/>
      <c r="K32" s="320"/>
      <c r="L32" s="320"/>
      <c r="M32" s="1"/>
      <c r="P32" s="226" t="s">
        <v>218</v>
      </c>
      <c r="Q32" s="6"/>
      <c r="R32" s="6"/>
      <c r="S32" s="7" t="s">
        <v>218</v>
      </c>
      <c r="T32" s="183"/>
      <c r="U32" s="320"/>
      <c r="V32" s="320"/>
      <c r="W32" s="320"/>
      <c r="X32" s="320"/>
      <c r="Y32" s="1"/>
      <c r="AB32" s="319">
        <v>74.5</v>
      </c>
      <c r="AC32" s="184"/>
      <c r="AD32" s="184"/>
      <c r="AE32" s="324">
        <v>1080</v>
      </c>
      <c r="AF32" s="183"/>
      <c r="AG32" s="320"/>
      <c r="AH32" s="320"/>
      <c r="AI32" s="320"/>
      <c r="AJ32" s="320"/>
      <c r="AK32" s="1"/>
    </row>
    <row r="33" spans="2:37">
      <c r="B33" s="4">
        <f t="shared" si="1"/>
        <v>41446</v>
      </c>
      <c r="C33" s="4"/>
      <c r="D33" s="319">
        <v>74.56</v>
      </c>
      <c r="E33" s="184"/>
      <c r="F33" s="184"/>
      <c r="G33" s="324">
        <v>486</v>
      </c>
      <c r="H33" s="183"/>
      <c r="I33" s="320"/>
      <c r="J33" s="320"/>
      <c r="K33" s="320"/>
      <c r="L33" s="320"/>
      <c r="M33" s="1"/>
      <c r="P33" s="319">
        <v>43.67</v>
      </c>
      <c r="Q33" s="184"/>
      <c r="R33" s="184"/>
      <c r="S33" s="324">
        <v>324</v>
      </c>
      <c r="T33" s="226"/>
      <c r="U33" s="339"/>
      <c r="V33" s="320"/>
      <c r="W33" s="320"/>
      <c r="X33" s="320"/>
      <c r="Y33" s="1"/>
      <c r="AB33" s="319">
        <v>71.91</v>
      </c>
      <c r="AC33" s="184"/>
      <c r="AD33" s="184"/>
      <c r="AE33" s="324">
        <v>1188</v>
      </c>
      <c r="AF33" s="183"/>
      <c r="AG33" s="320"/>
      <c r="AH33" s="320"/>
      <c r="AI33" s="320"/>
      <c r="AJ33" s="320"/>
      <c r="AK33" s="1"/>
    </row>
    <row r="34" spans="2:37">
      <c r="B34" s="4">
        <f t="shared" si="1"/>
        <v>41453</v>
      </c>
      <c r="C34" s="4"/>
      <c r="D34" s="319">
        <v>74.099999999999994</v>
      </c>
      <c r="E34" s="184"/>
      <c r="F34" s="184"/>
      <c r="G34" s="324">
        <v>390</v>
      </c>
      <c r="H34" s="183"/>
      <c r="I34" s="320"/>
      <c r="J34" s="319">
        <v>72.23</v>
      </c>
      <c r="K34" s="319"/>
      <c r="L34" s="319"/>
      <c r="M34" s="324">
        <v>1416</v>
      </c>
      <c r="P34" s="319">
        <v>47</v>
      </c>
      <c r="Q34" s="184"/>
      <c r="R34" s="184"/>
      <c r="S34" s="324">
        <v>564</v>
      </c>
      <c r="T34" s="183"/>
      <c r="U34" s="320"/>
      <c r="V34" s="319">
        <v>45.78</v>
      </c>
      <c r="W34" s="319"/>
      <c r="X34" s="319"/>
      <c r="Y34" s="324">
        <v>888</v>
      </c>
      <c r="AB34" s="319">
        <v>71</v>
      </c>
      <c r="AC34" s="184"/>
      <c r="AD34" s="184"/>
      <c r="AE34" s="324">
        <v>270</v>
      </c>
      <c r="AF34" s="183"/>
      <c r="AG34" s="320"/>
      <c r="AH34" s="319">
        <v>73.86</v>
      </c>
      <c r="AI34" s="319"/>
      <c r="AJ34" s="319"/>
      <c r="AK34" s="324">
        <v>3294</v>
      </c>
    </row>
    <row r="35" spans="2:37">
      <c r="B35" s="4">
        <f t="shared" si="1"/>
        <v>41460</v>
      </c>
      <c r="C35" s="4"/>
      <c r="D35" s="330">
        <v>72.63</v>
      </c>
      <c r="E35" s="184"/>
      <c r="F35" s="184"/>
      <c r="G35" s="331">
        <v>432</v>
      </c>
      <c r="H35" s="183"/>
      <c r="I35" s="320"/>
      <c r="J35" s="320"/>
      <c r="K35" s="320"/>
      <c r="L35" s="320"/>
      <c r="M35" s="1"/>
      <c r="P35" s="330">
        <v>48.25</v>
      </c>
      <c r="Q35" s="184"/>
      <c r="R35" s="184"/>
      <c r="S35" s="331">
        <v>480</v>
      </c>
      <c r="T35" s="183"/>
      <c r="U35" s="320"/>
      <c r="V35" s="320"/>
      <c r="W35" s="320"/>
      <c r="X35" s="320"/>
      <c r="Y35" s="1"/>
      <c r="AB35" s="330">
        <v>67</v>
      </c>
      <c r="AC35" s="184"/>
      <c r="AD35" s="184"/>
      <c r="AE35" s="331">
        <v>240</v>
      </c>
      <c r="AF35" s="226"/>
      <c r="AG35" s="320"/>
      <c r="AH35" s="320"/>
      <c r="AI35" s="320"/>
      <c r="AJ35" s="320"/>
      <c r="AK35" s="1"/>
    </row>
    <row r="36" spans="2:37">
      <c r="B36" s="4">
        <f t="shared" si="1"/>
        <v>41467</v>
      </c>
      <c r="C36" s="4"/>
      <c r="D36" s="330">
        <v>73.48</v>
      </c>
      <c r="E36" s="184"/>
      <c r="F36" s="184"/>
      <c r="G36" s="331">
        <v>310</v>
      </c>
      <c r="H36" s="183"/>
      <c r="I36" s="320"/>
      <c r="J36" s="320"/>
      <c r="K36" s="320"/>
      <c r="L36" s="320"/>
      <c r="M36" s="1"/>
      <c r="P36" s="330">
        <v>45.33</v>
      </c>
      <c r="Q36" s="184"/>
      <c r="R36" s="184"/>
      <c r="S36" s="331">
        <v>162</v>
      </c>
      <c r="T36" s="183"/>
      <c r="U36" s="320"/>
      <c r="V36" s="320"/>
      <c r="W36" s="320"/>
      <c r="X36" s="320"/>
      <c r="Y36" s="1"/>
      <c r="AB36" s="330">
        <v>68</v>
      </c>
      <c r="AC36" s="184"/>
      <c r="AD36" s="184"/>
      <c r="AE36" s="331">
        <v>260</v>
      </c>
      <c r="AF36" s="183"/>
      <c r="AG36" s="320"/>
      <c r="AH36" s="320"/>
      <c r="AI36" s="320"/>
      <c r="AJ36" s="320"/>
      <c r="AK36" s="1"/>
    </row>
    <row r="37" spans="2:37">
      <c r="B37" s="4">
        <f t="shared" si="1"/>
        <v>41474</v>
      </c>
      <c r="C37" s="4"/>
      <c r="D37" s="330">
        <v>74.62</v>
      </c>
      <c r="E37" s="184"/>
      <c r="F37" s="184"/>
      <c r="G37" s="331">
        <v>726</v>
      </c>
      <c r="H37" s="183"/>
      <c r="I37" s="320"/>
      <c r="J37" s="320"/>
      <c r="K37" s="320"/>
      <c r="L37" s="320"/>
      <c r="M37" s="1"/>
      <c r="P37" s="226" t="s">
        <v>218</v>
      </c>
      <c r="Q37" s="6"/>
      <c r="R37" s="6"/>
      <c r="S37" s="7" t="s">
        <v>218</v>
      </c>
      <c r="T37" s="183"/>
      <c r="U37" s="320"/>
      <c r="V37" s="320"/>
      <c r="W37" s="320"/>
      <c r="X37" s="320"/>
      <c r="Y37" s="1"/>
      <c r="AB37" s="330">
        <v>67.17</v>
      </c>
      <c r="AC37" s="184"/>
      <c r="AD37" s="184"/>
      <c r="AE37" s="331">
        <v>1134</v>
      </c>
      <c r="AF37" s="183"/>
      <c r="AG37" s="320"/>
      <c r="AH37" s="320"/>
      <c r="AI37" s="320"/>
      <c r="AJ37" s="320"/>
      <c r="AK37" s="1"/>
    </row>
    <row r="38" spans="2:37">
      <c r="B38" s="4">
        <f t="shared" si="1"/>
        <v>41481</v>
      </c>
      <c r="C38" s="4"/>
      <c r="D38" s="319">
        <v>74.78</v>
      </c>
      <c r="E38" s="184"/>
      <c r="F38" s="184"/>
      <c r="G38" s="324">
        <v>486</v>
      </c>
      <c r="H38" s="183"/>
      <c r="I38" s="320"/>
      <c r="J38" s="319">
        <v>74.03</v>
      </c>
      <c r="K38" s="319"/>
      <c r="L38" s="319"/>
      <c r="M38" s="324">
        <v>1994</v>
      </c>
      <c r="P38" s="226" t="s">
        <v>218</v>
      </c>
      <c r="Q38" s="6"/>
      <c r="R38" s="6"/>
      <c r="S38" s="7" t="s">
        <v>218</v>
      </c>
      <c r="T38" s="183"/>
      <c r="U38" s="320"/>
      <c r="V38" s="319">
        <v>47.51</v>
      </c>
      <c r="W38" s="319"/>
      <c r="X38" s="319"/>
      <c r="Y38" s="324">
        <v>642</v>
      </c>
      <c r="AB38" s="319">
        <v>64.67</v>
      </c>
      <c r="AC38" s="184"/>
      <c r="AD38" s="184"/>
      <c r="AE38" s="324">
        <v>648</v>
      </c>
      <c r="AF38" s="183"/>
      <c r="AG38" s="320"/>
      <c r="AH38" s="319">
        <v>66.53</v>
      </c>
      <c r="AI38" s="319"/>
      <c r="AJ38" s="319"/>
      <c r="AK38" s="324">
        <v>2282</v>
      </c>
    </row>
    <row r="39" spans="2:37">
      <c r="B39" s="4">
        <f t="shared" si="1"/>
        <v>41488</v>
      </c>
      <c r="C39" s="4"/>
      <c r="D39" s="330">
        <v>74.64</v>
      </c>
      <c r="E39" s="184"/>
      <c r="F39" s="184"/>
      <c r="G39" s="331">
        <v>268</v>
      </c>
      <c r="H39" s="183"/>
      <c r="I39" s="320"/>
      <c r="J39" s="320"/>
      <c r="K39" s="320"/>
      <c r="L39" s="320"/>
      <c r="M39" s="1"/>
      <c r="P39" s="330">
        <v>48.8</v>
      </c>
      <c r="Q39" s="184"/>
      <c r="R39" s="184"/>
      <c r="S39" s="331">
        <v>540</v>
      </c>
      <c r="T39" s="183"/>
      <c r="U39" s="320"/>
      <c r="V39" s="320"/>
      <c r="W39" s="320"/>
      <c r="X39" s="320"/>
      <c r="Y39" s="1"/>
      <c r="AB39" s="330">
        <v>60</v>
      </c>
      <c r="AC39" s="184"/>
      <c r="AD39" s="184"/>
      <c r="AE39" s="331">
        <v>648</v>
      </c>
      <c r="AF39" s="183"/>
      <c r="AG39" s="320"/>
      <c r="AH39" s="320"/>
      <c r="AI39" s="320"/>
      <c r="AJ39" s="320"/>
      <c r="AK39" s="1"/>
    </row>
    <row r="40" spans="2:37">
      <c r="B40" s="4">
        <f t="shared" si="1"/>
        <v>41495</v>
      </c>
      <c r="C40" s="4"/>
      <c r="D40" s="330">
        <v>75</v>
      </c>
      <c r="E40" s="184"/>
      <c r="F40" s="184"/>
      <c r="G40" s="331">
        <v>270</v>
      </c>
      <c r="H40" s="183"/>
      <c r="I40" s="320"/>
      <c r="J40" s="320"/>
      <c r="K40" s="320"/>
      <c r="L40" s="320"/>
      <c r="M40" s="1"/>
      <c r="P40" s="226" t="s">
        <v>218</v>
      </c>
      <c r="Q40" s="6"/>
      <c r="R40" s="6"/>
      <c r="S40" s="7" t="s">
        <v>218</v>
      </c>
      <c r="T40" s="183"/>
      <c r="U40" s="320"/>
      <c r="V40" s="320"/>
      <c r="W40" s="320"/>
      <c r="X40" s="320"/>
      <c r="Y40" s="1"/>
      <c r="AB40" s="330">
        <v>62.33</v>
      </c>
      <c r="AC40" s="184"/>
      <c r="AD40" s="184"/>
      <c r="AE40" s="331">
        <v>486</v>
      </c>
      <c r="AF40" s="183"/>
      <c r="AG40" s="320"/>
      <c r="AH40" s="320"/>
      <c r="AI40" s="320"/>
      <c r="AJ40" s="320"/>
      <c r="AK40" s="1"/>
    </row>
    <row r="41" spans="2:37">
      <c r="B41" s="4">
        <f t="shared" si="1"/>
        <v>41502</v>
      </c>
      <c r="C41" s="4"/>
      <c r="D41" s="330">
        <v>75</v>
      </c>
      <c r="E41" s="184"/>
      <c r="F41" s="184"/>
      <c r="G41" s="331">
        <v>540</v>
      </c>
      <c r="H41" s="183"/>
      <c r="I41" s="320"/>
      <c r="J41" s="320"/>
      <c r="K41" s="320"/>
      <c r="L41" s="320"/>
      <c r="M41" s="1"/>
      <c r="P41" s="330">
        <v>46.67</v>
      </c>
      <c r="Q41" s="184"/>
      <c r="R41" s="184"/>
      <c r="S41" s="331">
        <v>162</v>
      </c>
      <c r="T41" s="183"/>
      <c r="U41" s="320"/>
      <c r="V41" s="320"/>
      <c r="W41" s="320"/>
      <c r="X41" s="320"/>
      <c r="Y41" s="1"/>
      <c r="AB41" s="330">
        <v>60.56</v>
      </c>
      <c r="AC41" s="184"/>
      <c r="AD41" s="184"/>
      <c r="AE41" s="331">
        <v>1458</v>
      </c>
      <c r="AF41" s="183"/>
      <c r="AG41" s="320"/>
      <c r="AH41" s="320"/>
      <c r="AI41" s="320"/>
      <c r="AJ41" s="320"/>
      <c r="AK41" s="1"/>
    </row>
    <row r="42" spans="2:37">
      <c r="B42" s="4">
        <f t="shared" si="1"/>
        <v>41509</v>
      </c>
      <c r="C42" s="4"/>
      <c r="D42" s="319">
        <v>77.98</v>
      </c>
      <c r="E42" s="184"/>
      <c r="F42" s="184"/>
      <c r="G42" s="324">
        <v>181</v>
      </c>
      <c r="H42" s="183"/>
      <c r="I42" s="320"/>
      <c r="J42" s="320"/>
      <c r="K42" s="320"/>
      <c r="L42" s="320"/>
      <c r="M42" s="1"/>
      <c r="P42" s="319">
        <v>50</v>
      </c>
      <c r="Q42" s="184"/>
      <c r="R42" s="184"/>
      <c r="S42" s="324">
        <v>46</v>
      </c>
      <c r="T42" s="183"/>
      <c r="U42" s="320"/>
      <c r="V42" s="320"/>
      <c r="W42" s="320"/>
      <c r="X42" s="320"/>
      <c r="Y42" s="1"/>
      <c r="AB42" s="319">
        <v>59.94</v>
      </c>
      <c r="AC42" s="184"/>
      <c r="AD42" s="184"/>
      <c r="AE42" s="324">
        <v>918</v>
      </c>
      <c r="AF42" s="183"/>
      <c r="AG42" s="320"/>
      <c r="AH42" s="320"/>
      <c r="AI42" s="320"/>
      <c r="AJ42" s="320"/>
      <c r="AK42" s="1"/>
    </row>
    <row r="43" spans="2:37">
      <c r="B43" s="4">
        <f t="shared" si="1"/>
        <v>41516</v>
      </c>
      <c r="C43" s="4"/>
      <c r="D43" s="319">
        <v>79.08</v>
      </c>
      <c r="E43" s="184"/>
      <c r="F43" s="184"/>
      <c r="G43" s="324">
        <v>162</v>
      </c>
      <c r="H43" s="183"/>
      <c r="I43" s="320"/>
      <c r="J43" s="319">
        <v>75.84</v>
      </c>
      <c r="K43" s="319"/>
      <c r="L43" s="319"/>
      <c r="M43" s="324">
        <v>1381</v>
      </c>
      <c r="P43" s="230" t="s">
        <v>218</v>
      </c>
      <c r="Q43" s="326"/>
      <c r="R43" s="326"/>
      <c r="S43" s="325" t="s">
        <v>218</v>
      </c>
      <c r="T43" s="183"/>
      <c r="U43" s="320"/>
      <c r="V43" s="319">
        <v>48.41</v>
      </c>
      <c r="W43" s="319"/>
      <c r="X43" s="319"/>
      <c r="Y43" s="324">
        <v>748</v>
      </c>
      <c r="AB43" s="319">
        <v>63</v>
      </c>
      <c r="AC43" s="184"/>
      <c r="AD43" s="184"/>
      <c r="AE43" s="324">
        <v>108</v>
      </c>
      <c r="AF43" s="183"/>
      <c r="AG43" s="320"/>
      <c r="AH43" s="319">
        <v>60.61</v>
      </c>
      <c r="AI43" s="319"/>
      <c r="AJ43" s="319"/>
      <c r="AK43" s="324">
        <v>3618</v>
      </c>
    </row>
    <row r="44" spans="2:37">
      <c r="B44" s="4">
        <f t="shared" si="1"/>
        <v>41523</v>
      </c>
      <c r="C44" s="4"/>
      <c r="D44" s="330">
        <v>92</v>
      </c>
      <c r="E44" s="184"/>
      <c r="F44" s="184"/>
      <c r="G44" s="331">
        <v>376</v>
      </c>
      <c r="H44" s="183"/>
      <c r="I44" s="320"/>
      <c r="J44" s="320"/>
      <c r="K44" s="320"/>
      <c r="L44" s="320"/>
      <c r="M44" s="1"/>
      <c r="P44" s="330">
        <v>60.75</v>
      </c>
      <c r="Q44" s="184"/>
      <c r="R44" s="184"/>
      <c r="S44" s="331">
        <v>216</v>
      </c>
      <c r="T44" s="183"/>
      <c r="U44" s="320"/>
      <c r="V44" s="320"/>
      <c r="W44" s="320"/>
      <c r="X44" s="320"/>
      <c r="Y44" s="1"/>
      <c r="AB44" s="330">
        <v>61.74</v>
      </c>
      <c r="AC44" s="184"/>
      <c r="AD44" s="184"/>
      <c r="AE44" s="331">
        <v>1242</v>
      </c>
      <c r="AF44" s="183"/>
      <c r="AG44" s="320"/>
      <c r="AH44" s="320"/>
      <c r="AI44" s="320"/>
      <c r="AJ44" s="320"/>
      <c r="AK44" s="1"/>
    </row>
    <row r="45" spans="2:37">
      <c r="B45" s="4">
        <f t="shared" si="1"/>
        <v>41530</v>
      </c>
      <c r="C45" s="4"/>
      <c r="D45" s="330">
        <v>91.3</v>
      </c>
      <c r="E45" s="184"/>
      <c r="F45" s="184"/>
      <c r="G45" s="331">
        <v>930</v>
      </c>
      <c r="H45" s="183"/>
      <c r="I45" s="320"/>
      <c r="J45" s="320"/>
      <c r="K45" s="320"/>
      <c r="L45" s="320"/>
      <c r="M45" s="1"/>
      <c r="P45" s="226" t="s">
        <v>218</v>
      </c>
      <c r="Q45" s="184"/>
      <c r="R45" s="6"/>
      <c r="S45" s="226" t="s">
        <v>218</v>
      </c>
      <c r="T45" s="183"/>
      <c r="U45" s="320"/>
      <c r="V45" s="320"/>
      <c r="W45" s="320"/>
      <c r="X45" s="320"/>
      <c r="Y45" s="1"/>
      <c r="AB45" s="330">
        <v>69.72</v>
      </c>
      <c r="AC45" s="184"/>
      <c r="AD45" s="184"/>
      <c r="AE45" s="331">
        <v>498</v>
      </c>
      <c r="AF45" s="183"/>
      <c r="AG45" s="320"/>
      <c r="AH45" s="320"/>
      <c r="AI45" s="320"/>
      <c r="AJ45" s="320"/>
      <c r="AK45" s="1"/>
    </row>
    <row r="46" spans="2:37">
      <c r="B46" s="4">
        <f t="shared" si="1"/>
        <v>41537</v>
      </c>
      <c r="C46" s="4"/>
      <c r="D46" s="226" t="s">
        <v>218</v>
      </c>
      <c r="E46" s="184"/>
      <c r="F46" s="6"/>
      <c r="G46" s="226" t="s">
        <v>218</v>
      </c>
      <c r="H46" s="183"/>
      <c r="I46" s="320"/>
      <c r="J46" s="320"/>
      <c r="K46" s="320"/>
      <c r="L46" s="320"/>
      <c r="M46" s="1"/>
      <c r="P46" s="226" t="s">
        <v>218</v>
      </c>
      <c r="Q46" s="184"/>
      <c r="R46" s="6"/>
      <c r="S46" s="226" t="s">
        <v>218</v>
      </c>
      <c r="T46" s="183"/>
      <c r="U46" s="320"/>
      <c r="V46" s="320"/>
      <c r="W46" s="320"/>
      <c r="X46" s="320"/>
      <c r="Y46" s="1"/>
      <c r="AB46" s="330">
        <v>74.13</v>
      </c>
      <c r="AC46" s="184"/>
      <c r="AD46" s="184"/>
      <c r="AE46" s="331">
        <v>216</v>
      </c>
      <c r="AF46" s="183"/>
      <c r="AG46" s="320"/>
      <c r="AH46" s="320"/>
      <c r="AI46" s="320"/>
      <c r="AJ46" s="320"/>
      <c r="AK46" s="1"/>
    </row>
    <row r="47" spans="2:37">
      <c r="B47" s="4">
        <f t="shared" si="1"/>
        <v>41544</v>
      </c>
      <c r="C47" s="4"/>
      <c r="D47" s="330">
        <v>97.75</v>
      </c>
      <c r="E47" s="184"/>
      <c r="F47" s="184"/>
      <c r="G47" s="331">
        <v>432</v>
      </c>
      <c r="H47" s="183"/>
      <c r="I47" s="320"/>
      <c r="J47" s="319">
        <v>93.06</v>
      </c>
      <c r="K47" s="319"/>
      <c r="L47" s="319"/>
      <c r="M47" s="324">
        <v>1738</v>
      </c>
      <c r="P47" s="330">
        <v>72</v>
      </c>
      <c r="Q47" s="184"/>
      <c r="R47" s="184"/>
      <c r="S47" s="331">
        <v>108</v>
      </c>
      <c r="T47" s="183"/>
      <c r="U47" s="320"/>
      <c r="V47" s="319">
        <v>64.5</v>
      </c>
      <c r="W47" s="319"/>
      <c r="X47" s="319"/>
      <c r="Y47" s="324">
        <v>324</v>
      </c>
      <c r="AB47" s="330">
        <v>72.5</v>
      </c>
      <c r="AC47" s="184"/>
      <c r="AD47" s="184"/>
      <c r="AE47" s="331">
        <v>486</v>
      </c>
      <c r="AF47" s="183"/>
      <c r="AG47" s="320"/>
      <c r="AH47" s="319">
        <v>66.61</v>
      </c>
      <c r="AI47" s="319"/>
      <c r="AJ47" s="319"/>
      <c r="AK47" s="324">
        <v>2442</v>
      </c>
    </row>
    <row r="48" spans="2:37">
      <c r="B48" s="4">
        <f t="shared" si="1"/>
        <v>41551</v>
      </c>
      <c r="C48" s="4"/>
      <c r="D48" s="226" t="s">
        <v>18</v>
      </c>
      <c r="E48" s="184"/>
      <c r="F48" s="6"/>
      <c r="G48" s="226" t="s">
        <v>18</v>
      </c>
      <c r="H48" s="183"/>
      <c r="I48" s="320"/>
      <c r="J48" s="320"/>
      <c r="K48" s="320"/>
      <c r="L48" s="320"/>
      <c r="M48" s="1"/>
      <c r="P48" s="226" t="s">
        <v>18</v>
      </c>
      <c r="Q48" s="184"/>
      <c r="R48" s="6"/>
      <c r="S48" s="226" t="s">
        <v>18</v>
      </c>
      <c r="T48" s="183"/>
      <c r="U48" s="320"/>
      <c r="V48" s="320"/>
      <c r="W48" s="320"/>
      <c r="X48" s="320"/>
      <c r="Y48" s="1"/>
      <c r="AB48" s="226" t="s">
        <v>18</v>
      </c>
      <c r="AC48" s="184"/>
      <c r="AD48" s="6"/>
      <c r="AE48" s="226" t="s">
        <v>18</v>
      </c>
      <c r="AF48" s="183"/>
      <c r="AG48" s="320"/>
      <c r="AH48" s="320"/>
      <c r="AI48" s="320"/>
      <c r="AJ48" s="320"/>
      <c r="AK48" s="1"/>
    </row>
    <row r="49" spans="2:37">
      <c r="B49" s="4">
        <f t="shared" si="1"/>
        <v>41558</v>
      </c>
      <c r="C49" s="4"/>
      <c r="D49" s="226" t="s">
        <v>18</v>
      </c>
      <c r="E49" s="184"/>
      <c r="F49" s="6"/>
      <c r="G49" s="226" t="s">
        <v>18</v>
      </c>
      <c r="H49" s="183"/>
      <c r="I49" s="320"/>
      <c r="J49" s="320"/>
      <c r="K49" s="320"/>
      <c r="L49" s="320"/>
      <c r="M49" s="1"/>
      <c r="P49" s="226" t="s">
        <v>18</v>
      </c>
      <c r="Q49" s="184"/>
      <c r="R49" s="6"/>
      <c r="S49" s="226" t="s">
        <v>18</v>
      </c>
      <c r="T49" s="183"/>
      <c r="U49" s="320"/>
      <c r="V49" s="320"/>
      <c r="W49" s="320"/>
      <c r="X49" s="320"/>
      <c r="AB49" s="226" t="s">
        <v>18</v>
      </c>
      <c r="AC49" s="184"/>
      <c r="AD49" s="6"/>
      <c r="AE49" s="226" t="s">
        <v>18</v>
      </c>
      <c r="AF49" s="183"/>
      <c r="AG49" s="320"/>
      <c r="AH49" s="320"/>
      <c r="AI49" s="320"/>
      <c r="AJ49" s="320"/>
      <c r="AK49" s="1"/>
    </row>
    <row r="50" spans="2:37">
      <c r="B50" s="4">
        <f t="shared" si="1"/>
        <v>41565</v>
      </c>
      <c r="C50" s="4"/>
      <c r="D50" s="226" t="s">
        <v>218</v>
      </c>
      <c r="E50" s="184"/>
      <c r="F50" s="6"/>
      <c r="G50" s="226" t="s">
        <v>218</v>
      </c>
      <c r="H50" s="183"/>
      <c r="I50" s="320"/>
      <c r="J50" s="320"/>
      <c r="K50" s="320"/>
      <c r="L50" s="320"/>
      <c r="M50" s="1"/>
      <c r="P50" s="226" t="s">
        <v>218</v>
      </c>
      <c r="Q50" s="184"/>
      <c r="R50" s="6"/>
      <c r="S50" s="226" t="s">
        <v>218</v>
      </c>
      <c r="T50" s="183"/>
      <c r="U50" s="320"/>
      <c r="V50" s="320"/>
      <c r="W50" s="320"/>
      <c r="X50" s="320"/>
      <c r="Y50" s="1"/>
      <c r="AB50" s="330">
        <v>74.099999999999994</v>
      </c>
      <c r="AC50" s="332"/>
      <c r="AD50" s="184"/>
      <c r="AE50" s="331">
        <v>348</v>
      </c>
      <c r="AF50" s="183"/>
      <c r="AG50" s="320"/>
      <c r="AH50" s="320"/>
      <c r="AI50" s="320"/>
      <c r="AJ50" s="320"/>
      <c r="AK50" s="1"/>
    </row>
    <row r="51" spans="2:37">
      <c r="B51" s="4">
        <f t="shared" si="1"/>
        <v>41572</v>
      </c>
      <c r="C51" s="4"/>
      <c r="D51" s="330">
        <v>107</v>
      </c>
      <c r="E51" s="332"/>
      <c r="F51" s="184"/>
      <c r="G51" s="331">
        <v>40</v>
      </c>
      <c r="H51" s="183"/>
      <c r="I51" s="320"/>
      <c r="J51" s="319">
        <v>107</v>
      </c>
      <c r="K51" s="319"/>
      <c r="L51" s="319"/>
      <c r="M51" s="324">
        <v>40</v>
      </c>
      <c r="P51" s="226" t="s">
        <v>218</v>
      </c>
      <c r="Q51" s="184"/>
      <c r="R51" s="6"/>
      <c r="S51" s="226" t="s">
        <v>218</v>
      </c>
      <c r="T51" s="183"/>
      <c r="U51" s="320"/>
      <c r="V51" s="319">
        <v>66</v>
      </c>
      <c r="W51" s="319"/>
      <c r="X51" s="319"/>
      <c r="Y51" s="324">
        <v>54</v>
      </c>
      <c r="AB51" s="226" t="s">
        <v>218</v>
      </c>
      <c r="AC51" s="184"/>
      <c r="AD51" s="6"/>
      <c r="AE51" s="226" t="s">
        <v>218</v>
      </c>
      <c r="AF51" s="183"/>
      <c r="AG51" s="320"/>
      <c r="AH51" s="319">
        <v>71.22</v>
      </c>
      <c r="AI51" s="319"/>
      <c r="AJ51" s="319"/>
      <c r="AK51" s="324">
        <v>630</v>
      </c>
    </row>
    <row r="52" spans="2:37">
      <c r="B52" s="4">
        <f t="shared" si="1"/>
        <v>41579</v>
      </c>
      <c r="C52" s="4"/>
      <c r="D52" s="330">
        <v>107.33</v>
      </c>
      <c r="E52" s="184"/>
      <c r="F52" s="184"/>
      <c r="G52" s="331">
        <v>162</v>
      </c>
      <c r="H52" s="183"/>
      <c r="I52" s="320"/>
      <c r="J52" s="320"/>
      <c r="K52" s="320"/>
      <c r="L52" s="320"/>
      <c r="M52" s="1"/>
      <c r="P52" s="330">
        <v>66</v>
      </c>
      <c r="Q52" s="184"/>
      <c r="R52" s="184"/>
      <c r="S52" s="331">
        <v>54</v>
      </c>
      <c r="T52" s="183"/>
      <c r="U52" s="320"/>
      <c r="V52" s="320"/>
      <c r="W52" s="320"/>
      <c r="X52" s="320"/>
      <c r="Y52" s="1"/>
      <c r="AB52" s="330">
        <v>70.25</v>
      </c>
      <c r="AC52" s="184"/>
      <c r="AD52" s="184"/>
      <c r="AE52" s="331">
        <v>390</v>
      </c>
      <c r="AF52" s="183"/>
      <c r="AG52" s="320"/>
      <c r="AH52" s="320"/>
      <c r="AI52" s="320"/>
      <c r="AJ52" s="320"/>
      <c r="AK52" s="1"/>
    </row>
    <row r="53" spans="2:37">
      <c r="B53" s="4">
        <f t="shared" si="1"/>
        <v>41586</v>
      </c>
      <c r="C53" s="4"/>
      <c r="D53" s="330">
        <v>108</v>
      </c>
      <c r="E53" s="184"/>
      <c r="F53" s="184"/>
      <c r="G53" s="331">
        <v>120</v>
      </c>
      <c r="H53" s="183"/>
      <c r="I53" s="320"/>
      <c r="J53" s="320"/>
      <c r="K53" s="320"/>
      <c r="L53" s="320"/>
      <c r="M53" s="1"/>
      <c r="P53" s="330">
        <v>68.13</v>
      </c>
      <c r="Q53" s="184"/>
      <c r="R53" s="184"/>
      <c r="S53" s="331">
        <v>282</v>
      </c>
      <c r="T53" s="183"/>
      <c r="U53" s="320"/>
      <c r="V53" s="320"/>
      <c r="W53" s="320"/>
      <c r="X53" s="320"/>
      <c r="Y53" s="1"/>
      <c r="AB53" s="330">
        <v>63.17</v>
      </c>
      <c r="AC53" s="184"/>
      <c r="AD53" s="184"/>
      <c r="AE53" s="331">
        <v>972</v>
      </c>
      <c r="AF53" s="183"/>
      <c r="AG53" s="320"/>
      <c r="AH53" s="320"/>
      <c r="AI53" s="320"/>
      <c r="AJ53" s="320"/>
      <c r="AK53" s="1"/>
    </row>
    <row r="54" spans="2:37">
      <c r="B54" s="4">
        <f t="shared" si="1"/>
        <v>41593</v>
      </c>
      <c r="C54" s="4"/>
      <c r="D54" s="330">
        <v>108</v>
      </c>
      <c r="E54" s="184"/>
      <c r="F54" s="184"/>
      <c r="G54" s="331">
        <v>108</v>
      </c>
      <c r="H54" s="183"/>
      <c r="I54" s="320"/>
      <c r="J54" s="320"/>
      <c r="K54" s="320"/>
      <c r="L54" s="320"/>
      <c r="M54" s="1"/>
      <c r="P54" s="330">
        <v>70</v>
      </c>
      <c r="Q54" s="184"/>
      <c r="R54" s="184"/>
      <c r="S54" s="331">
        <v>54</v>
      </c>
      <c r="T54" s="183"/>
      <c r="U54" s="320"/>
      <c r="V54" s="320"/>
      <c r="W54" s="320"/>
      <c r="X54" s="320"/>
      <c r="Y54" s="1"/>
      <c r="AB54" s="330">
        <v>65.5</v>
      </c>
      <c r="AC54" s="184"/>
      <c r="AD54" s="184"/>
      <c r="AE54" s="331">
        <v>180</v>
      </c>
      <c r="AF54" s="183"/>
      <c r="AG54" s="320"/>
      <c r="AH54" s="320"/>
      <c r="AI54" s="320"/>
      <c r="AJ54" s="320"/>
      <c r="AK54" s="1"/>
    </row>
    <row r="55" spans="2:37">
      <c r="B55" s="4">
        <f t="shared" si="1"/>
        <v>41600</v>
      </c>
      <c r="C55" s="4"/>
      <c r="D55" s="330">
        <v>107</v>
      </c>
      <c r="E55" s="184"/>
      <c r="F55" s="184"/>
      <c r="G55" s="331">
        <v>108</v>
      </c>
      <c r="H55" s="183"/>
      <c r="I55" s="320"/>
      <c r="J55" s="230"/>
      <c r="K55" s="230"/>
      <c r="L55" s="230"/>
      <c r="M55" s="325"/>
      <c r="P55" s="226" t="s">
        <v>218</v>
      </c>
      <c r="Q55" s="184"/>
      <c r="R55" s="6"/>
      <c r="S55" s="226" t="s">
        <v>218</v>
      </c>
      <c r="T55" s="183"/>
      <c r="U55" s="320"/>
      <c r="V55" s="230"/>
      <c r="W55" s="230"/>
      <c r="X55" s="230"/>
      <c r="Y55" s="325"/>
      <c r="AB55" s="330">
        <v>71</v>
      </c>
      <c r="AC55" s="184"/>
      <c r="AD55" s="184"/>
      <c r="AE55" s="331">
        <v>216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30">
        <v>102.69</v>
      </c>
      <c r="E56" s="184"/>
      <c r="F56" s="184"/>
      <c r="G56" s="331">
        <v>256</v>
      </c>
      <c r="H56" s="183"/>
      <c r="I56" s="320"/>
      <c r="J56" s="319">
        <v>105.91</v>
      </c>
      <c r="K56" s="319"/>
      <c r="L56" s="319"/>
      <c r="M56" s="324">
        <v>754</v>
      </c>
      <c r="P56" s="330">
        <v>69.5</v>
      </c>
      <c r="Q56" s="184"/>
      <c r="R56" s="184"/>
      <c r="S56" s="331">
        <v>1080</v>
      </c>
      <c r="T56" s="183"/>
      <c r="U56" s="320"/>
      <c r="V56" s="319">
        <v>69.25</v>
      </c>
      <c r="W56" s="319"/>
      <c r="X56" s="319"/>
      <c r="Y56" s="324">
        <v>1416</v>
      </c>
      <c r="AB56" s="226" t="s">
        <v>218</v>
      </c>
      <c r="AC56" s="184"/>
      <c r="AD56" s="6"/>
      <c r="AE56" s="226" t="s">
        <v>218</v>
      </c>
      <c r="AF56" s="183"/>
      <c r="AG56" s="320"/>
      <c r="AH56" s="319">
        <v>65.61</v>
      </c>
      <c r="AI56" s="319"/>
      <c r="AJ56" s="319"/>
      <c r="AK56" s="324">
        <v>1476</v>
      </c>
    </row>
    <row r="57" spans="2:37">
      <c r="B57" s="4">
        <f t="shared" si="1"/>
        <v>41614</v>
      </c>
      <c r="C57" s="4"/>
      <c r="D57" s="330">
        <v>103</v>
      </c>
      <c r="E57" s="184"/>
      <c r="F57" s="184"/>
      <c r="G57" s="331">
        <v>108</v>
      </c>
      <c r="H57" s="183"/>
      <c r="I57" s="320"/>
      <c r="J57" s="320"/>
      <c r="K57" s="320"/>
      <c r="L57" s="320"/>
      <c r="M57" s="1"/>
      <c r="P57" s="330">
        <v>67.67</v>
      </c>
      <c r="Q57" s="184"/>
      <c r="R57" s="184"/>
      <c r="S57" s="331">
        <v>162</v>
      </c>
      <c r="T57" s="183"/>
      <c r="U57" s="320"/>
      <c r="V57" s="320"/>
      <c r="W57" s="320"/>
      <c r="X57" s="320"/>
      <c r="Y57" s="1"/>
      <c r="AB57" s="330">
        <v>62</v>
      </c>
      <c r="AC57" s="184"/>
      <c r="AD57" s="184"/>
      <c r="AE57" s="331">
        <v>216</v>
      </c>
      <c r="AF57" s="183"/>
      <c r="AG57" s="320"/>
      <c r="AH57" s="320"/>
      <c r="AI57" s="320"/>
      <c r="AJ57" s="320"/>
      <c r="AK57" s="1"/>
    </row>
    <row r="58" spans="2:37">
      <c r="B58" s="4">
        <f t="shared" si="1"/>
        <v>41621</v>
      </c>
      <c r="C58" s="4"/>
      <c r="D58" s="330">
        <v>102</v>
      </c>
      <c r="E58" s="184"/>
      <c r="F58" s="184"/>
      <c r="G58" s="331">
        <v>324</v>
      </c>
      <c r="H58" s="183"/>
      <c r="I58" s="320"/>
      <c r="J58" s="320"/>
      <c r="K58" s="320"/>
      <c r="L58" s="320"/>
      <c r="M58" s="1"/>
      <c r="P58" s="226" t="s">
        <v>218</v>
      </c>
      <c r="Q58" s="184"/>
      <c r="R58" s="6"/>
      <c r="S58" s="226" t="s">
        <v>218</v>
      </c>
      <c r="T58" s="183"/>
      <c r="U58" s="320"/>
      <c r="V58" s="320"/>
      <c r="W58" s="320"/>
      <c r="X58" s="320"/>
      <c r="Y58" s="1"/>
      <c r="AB58" s="330">
        <v>64.760000000000005</v>
      </c>
      <c r="AC58" s="184"/>
      <c r="AD58" s="184"/>
      <c r="AE58" s="331">
        <v>454</v>
      </c>
      <c r="AF58" s="183"/>
      <c r="AG58" s="320"/>
      <c r="AH58" s="320"/>
      <c r="AI58" s="320"/>
      <c r="AJ58" s="320"/>
      <c r="AK58" s="1"/>
    </row>
    <row r="59" spans="2:37">
      <c r="B59" s="4">
        <f t="shared" si="1"/>
        <v>41628</v>
      </c>
      <c r="C59" s="4"/>
      <c r="D59" s="330">
        <v>100.09</v>
      </c>
      <c r="E59" s="184"/>
      <c r="F59" s="184"/>
      <c r="G59" s="331">
        <v>430</v>
      </c>
      <c r="H59" s="183"/>
      <c r="I59" s="320"/>
      <c r="J59" s="320"/>
      <c r="K59" s="320"/>
      <c r="L59" s="320"/>
      <c r="M59" s="1"/>
      <c r="P59" s="330">
        <v>64</v>
      </c>
      <c r="Q59" s="184"/>
      <c r="R59" s="184"/>
      <c r="S59" s="331">
        <v>54</v>
      </c>
      <c r="T59" s="183"/>
      <c r="U59" s="320"/>
      <c r="V59" s="320"/>
      <c r="W59" s="320"/>
      <c r="X59" s="320"/>
      <c r="Y59" s="1"/>
      <c r="AB59" s="330">
        <v>65</v>
      </c>
      <c r="AC59" s="184"/>
      <c r="AD59" s="184"/>
      <c r="AE59" s="331">
        <v>540</v>
      </c>
      <c r="AF59" s="183"/>
      <c r="AG59" s="320"/>
      <c r="AH59" s="320"/>
      <c r="AI59" s="320"/>
      <c r="AJ59" s="320"/>
      <c r="AK59" s="1"/>
    </row>
    <row r="60" spans="2:37">
      <c r="B60" s="4">
        <f t="shared" si="1"/>
        <v>41635</v>
      </c>
      <c r="C60" s="4"/>
      <c r="D60" s="226" t="s">
        <v>218</v>
      </c>
      <c r="E60" s="184"/>
      <c r="F60" s="6"/>
      <c r="G60" s="226" t="s">
        <v>218</v>
      </c>
      <c r="H60" s="183"/>
      <c r="I60" s="320"/>
      <c r="J60" s="319">
        <v>101.26</v>
      </c>
      <c r="K60" s="319"/>
      <c r="L60" s="319"/>
      <c r="M60" s="324">
        <v>1186</v>
      </c>
      <c r="P60" s="330">
        <v>68</v>
      </c>
      <c r="Q60" s="184"/>
      <c r="R60" s="184"/>
      <c r="S60" s="331">
        <v>42</v>
      </c>
      <c r="T60" s="183"/>
      <c r="U60" s="320"/>
      <c r="V60" s="319">
        <v>66.95</v>
      </c>
      <c r="W60" s="319"/>
      <c r="X60" s="319"/>
      <c r="Y60" s="324">
        <v>258</v>
      </c>
      <c r="AB60" s="226" t="s">
        <v>218</v>
      </c>
      <c r="AC60" s="184"/>
      <c r="AD60" s="6"/>
      <c r="AE60" s="226" t="s">
        <v>218</v>
      </c>
      <c r="AF60" s="183"/>
      <c r="AG60" s="320"/>
      <c r="AH60" s="319">
        <v>64.38</v>
      </c>
      <c r="AI60" s="319"/>
      <c r="AJ60" s="319"/>
      <c r="AK60" s="324">
        <v>1210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1"/>
      <c r="P61" s="320"/>
      <c r="Q61" s="320"/>
      <c r="R61" s="320"/>
      <c r="S61" s="1"/>
      <c r="T61" s="183"/>
      <c r="U61" s="320"/>
      <c r="V61" s="320"/>
      <c r="W61" s="320"/>
      <c r="X61" s="320"/>
      <c r="Y61" s="1"/>
      <c r="AB61" s="320"/>
      <c r="AC61" s="320"/>
      <c r="AD61" s="320"/>
      <c r="AE61" s="1"/>
      <c r="AF61" s="183"/>
      <c r="AG61" s="320"/>
      <c r="AH61" s="320"/>
      <c r="AI61" s="320"/>
      <c r="AJ61" s="320"/>
      <c r="AK61" s="1"/>
    </row>
    <row r="62" spans="2:37" ht="12.75" customHeight="1">
      <c r="B62" s="176">
        <v>2013</v>
      </c>
      <c r="C62" s="5"/>
      <c r="D62" s="320">
        <f>SUMPRODUCT(D9:D60,G9:G60)/SUM(G9:G60)</f>
        <v>72.346954373003186</v>
      </c>
      <c r="E62" s="320"/>
      <c r="F62" s="320"/>
      <c r="G62" s="1">
        <f>SUM(G9:G60)</f>
        <v>20032</v>
      </c>
      <c r="H62" s="183"/>
      <c r="I62" s="320"/>
      <c r="J62" s="320"/>
      <c r="K62" s="320"/>
      <c r="L62" s="320"/>
      <c r="M62" s="1"/>
      <c r="N62" s="6"/>
      <c r="O62" s="6"/>
      <c r="P62" s="320">
        <f>SUMPRODUCT(P9:P60,S9:S60)/SUM(S9:S60)</f>
        <v>48.730622406639007</v>
      </c>
      <c r="Q62" s="320"/>
      <c r="R62" s="320"/>
      <c r="S62" s="1">
        <f>SUM(S9:S60)</f>
        <v>12050</v>
      </c>
      <c r="T62" s="183"/>
      <c r="U62" s="320"/>
      <c r="V62" s="320"/>
      <c r="W62" s="320"/>
      <c r="X62" s="320"/>
      <c r="Y62" s="1"/>
      <c r="Z62" s="6"/>
      <c r="AA62" s="6"/>
      <c r="AB62" s="320">
        <f>SUMPRODUCT(AB9:AB60,AE9:AE60)/SUM(AE9:AE60)</f>
        <v>73.688601513142501</v>
      </c>
      <c r="AC62" s="320"/>
      <c r="AD62" s="320"/>
      <c r="AE62" s="1">
        <f>SUM(AE9:AE60)</f>
        <v>25642</v>
      </c>
      <c r="AF62" s="181"/>
      <c r="AG62" s="179"/>
      <c r="AH62" s="179"/>
      <c r="AI62" s="179"/>
      <c r="AJ62" s="179"/>
    </row>
    <row r="63" spans="2:37" ht="12.75" customHeight="1">
      <c r="B63" s="176">
        <v>2012</v>
      </c>
      <c r="C63" s="5"/>
      <c r="D63" s="320">
        <v>64.125086467197377</v>
      </c>
      <c r="E63" s="320"/>
      <c r="F63" s="320"/>
      <c r="G63" s="1">
        <v>29144</v>
      </c>
      <c r="H63" s="183"/>
      <c r="I63" s="320"/>
      <c r="J63" s="320"/>
      <c r="K63" s="320"/>
      <c r="L63" s="320"/>
      <c r="M63" s="1"/>
      <c r="N63" s="6"/>
      <c r="O63" s="6"/>
      <c r="P63" s="320">
        <v>52.720835004127849</v>
      </c>
      <c r="Q63" s="320"/>
      <c r="R63" s="320"/>
      <c r="S63" s="1">
        <v>16958</v>
      </c>
      <c r="T63" s="183"/>
      <c r="U63" s="320"/>
      <c r="V63" s="320"/>
      <c r="W63" s="320"/>
      <c r="X63" s="320"/>
      <c r="Y63" s="1"/>
      <c r="Z63" s="6"/>
      <c r="AA63" s="6"/>
      <c r="AB63" s="320">
        <v>93.922370702541087</v>
      </c>
      <c r="AC63" s="320"/>
      <c r="AD63" s="320"/>
      <c r="AE63" s="1">
        <v>13380</v>
      </c>
      <c r="AF63" s="181"/>
      <c r="AG63" s="179"/>
      <c r="AH63" s="179"/>
      <c r="AI63" s="179"/>
      <c r="AJ63" s="179"/>
    </row>
    <row r="64" spans="2:37" ht="2.25" customHeight="1">
      <c r="B64" s="176"/>
      <c r="C64" s="5"/>
      <c r="D64" s="179"/>
      <c r="E64" s="179"/>
      <c r="F64" s="179"/>
      <c r="H64" s="181"/>
      <c r="I64" s="179"/>
      <c r="J64" s="179"/>
      <c r="K64" s="179"/>
      <c r="L64" s="179"/>
      <c r="P64" s="179"/>
      <c r="Q64" s="179"/>
      <c r="R64" s="179"/>
      <c r="T64" s="181"/>
      <c r="U64" s="179"/>
      <c r="V64" s="179"/>
      <c r="W64" s="179"/>
      <c r="X64" s="179"/>
      <c r="AB64" s="179"/>
      <c r="AC64" s="179"/>
      <c r="AD64" s="179"/>
      <c r="AF64" s="181"/>
      <c r="AG64" s="179"/>
      <c r="AH64" s="179"/>
      <c r="AI64" s="179"/>
      <c r="AJ64" s="179"/>
    </row>
    <row r="65" spans="2:38" ht="12.75" customHeight="1">
      <c r="B65" s="6" t="s">
        <v>446</v>
      </c>
      <c r="J65" s="183"/>
      <c r="K65" s="183"/>
      <c r="M65" s="1"/>
      <c r="N65" s="183"/>
      <c r="O65" s="183"/>
      <c r="V65" s="183"/>
      <c r="W65" s="183"/>
      <c r="Y65" s="1"/>
      <c r="Z65" s="183"/>
      <c r="AA65" s="183"/>
      <c r="AH65" s="183"/>
      <c r="AI65" s="183"/>
      <c r="AK65" s="1"/>
      <c r="AL65" s="183"/>
    </row>
    <row r="66" spans="2:38" ht="12.75" customHeight="1">
      <c r="B66" s="6" t="s">
        <v>220</v>
      </c>
      <c r="J66" s="183"/>
      <c r="K66" s="183"/>
      <c r="M66" s="1"/>
      <c r="N66" s="183"/>
      <c r="O66" s="183"/>
      <c r="V66" s="183"/>
      <c r="W66" s="183"/>
      <c r="Y66" s="1"/>
      <c r="Z66" s="183"/>
      <c r="AA66" s="183"/>
      <c r="AH66" s="183"/>
      <c r="AI66" s="183"/>
      <c r="AK66" s="1"/>
      <c r="AL66" s="183"/>
    </row>
    <row r="67" spans="2:38" ht="12.75" customHeight="1">
      <c r="B67" s="8" t="s">
        <v>72</v>
      </c>
      <c r="J67" s="183"/>
      <c r="K67" s="183"/>
      <c r="M67" s="1"/>
      <c r="N67" s="183"/>
      <c r="O67" s="183"/>
      <c r="V67" s="183"/>
      <c r="W67" s="183"/>
      <c r="Y67" s="1"/>
      <c r="Z67" s="183"/>
      <c r="AA67" s="183"/>
      <c r="AH67" s="183"/>
      <c r="AI67" s="183"/>
      <c r="AK67" s="1"/>
      <c r="AL67" s="183"/>
    </row>
    <row r="68" spans="2:38" ht="12.75" customHeight="1">
      <c r="B68" s="6"/>
      <c r="J68" s="183"/>
      <c r="K68" s="183"/>
      <c r="M68" s="1"/>
      <c r="N68" s="183"/>
      <c r="O68" s="183"/>
      <c r="V68" s="183"/>
      <c r="W68" s="183"/>
      <c r="Y68" s="1"/>
      <c r="Z68" s="183"/>
      <c r="AA68" s="183"/>
      <c r="AH68" s="183"/>
      <c r="AI68" s="183"/>
      <c r="AK68" s="1"/>
      <c r="AL68" s="183"/>
    </row>
    <row r="69" spans="2:38">
      <c r="J69" s="183"/>
      <c r="K69" s="183"/>
      <c r="M69" s="1"/>
      <c r="N69" s="183"/>
      <c r="O69" s="183"/>
      <c r="V69" s="183"/>
      <c r="W69" s="183"/>
      <c r="Y69" s="1"/>
      <c r="Z69" s="183"/>
      <c r="AA69" s="183"/>
      <c r="AH69" s="183"/>
      <c r="AI69" s="183"/>
      <c r="AK69" s="1"/>
      <c r="AL69" s="183"/>
    </row>
    <row r="70" spans="2:38">
      <c r="J70" s="183"/>
      <c r="K70" s="183"/>
      <c r="M70" s="1"/>
      <c r="N70" s="183"/>
      <c r="O70" s="183"/>
      <c r="V70" s="183"/>
      <c r="W70" s="183"/>
      <c r="Y70" s="1"/>
      <c r="Z70" s="183"/>
      <c r="AA70" s="183"/>
      <c r="AH70" s="183"/>
      <c r="AI70" s="183"/>
      <c r="AK70" s="1"/>
      <c r="AL70" s="183"/>
    </row>
    <row r="71" spans="2:38">
      <c r="J71" s="183"/>
      <c r="K71" s="183"/>
      <c r="M71" s="1"/>
      <c r="N71" s="183"/>
      <c r="O71" s="183"/>
      <c r="V71" s="183"/>
      <c r="W71" s="183"/>
      <c r="Y71" s="1"/>
      <c r="Z71" s="183"/>
      <c r="AA71" s="183"/>
      <c r="AH71" s="183"/>
      <c r="AI71" s="183"/>
      <c r="AK71" s="1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85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AL71"/>
  <sheetViews>
    <sheetView topLeftCell="B1" zoomScale="110" zoomScaleNormal="110" workbookViewId="0">
      <selection activeCell="D56" sqref="D56"/>
    </sheetView>
  </sheetViews>
  <sheetFormatPr defaultColWidth="9" defaultRowHeight="12"/>
  <cols>
    <col min="1" max="1" width="9" style="2"/>
    <col min="2" max="2" width="7.5" style="2" customWidth="1"/>
    <col min="3" max="3" width="2" style="2" customWidth="1"/>
    <col min="4" max="4" width="5.375" style="181" customWidth="1"/>
    <col min="5" max="5" width="1.125" style="2" customWidth="1"/>
    <col min="6" max="6" width="0.75" style="2" customWidth="1"/>
    <col min="7" max="7" width="5.625" style="2" customWidth="1"/>
    <col min="8" max="8" width="0.5" style="2" customWidth="1"/>
    <col min="9" max="9" width="0.75" style="2" customWidth="1"/>
    <col min="10" max="10" width="5.375" style="181" customWidth="1"/>
    <col min="11" max="11" width="1.5" style="2" customWidth="1"/>
    <col min="12" max="12" width="0.75" style="2" customWidth="1"/>
    <col min="13" max="13" width="5.625" style="2" customWidth="1"/>
    <col min="14" max="14" width="0.5" style="2" customWidth="1"/>
    <col min="15" max="15" width="1.25" style="2" customWidth="1"/>
    <col min="16" max="16" width="5.375" style="181" customWidth="1"/>
    <col min="17" max="17" width="1.125" style="2" customWidth="1"/>
    <col min="18" max="18" width="0.75" style="2" customWidth="1"/>
    <col min="19" max="19" width="5.625" style="2" customWidth="1"/>
    <col min="20" max="20" width="0.5" style="2" customWidth="1"/>
    <col min="21" max="21" width="0.75" style="2" customWidth="1"/>
    <col min="22" max="22" width="5.375" style="181" customWidth="1"/>
    <col min="23" max="23" width="1.5" style="2" customWidth="1"/>
    <col min="24" max="24" width="0.75" style="2" customWidth="1"/>
    <col min="25" max="25" width="5.625" style="2" customWidth="1"/>
    <col min="26" max="26" width="0.5" style="2" customWidth="1"/>
    <col min="27" max="27" width="1.25" style="2" customWidth="1"/>
    <col min="28" max="28" width="5.375" style="181" customWidth="1"/>
    <col min="29" max="29" width="1.125" style="2" customWidth="1"/>
    <col min="30" max="30" width="0.75" style="2" customWidth="1"/>
    <col min="31" max="31" width="5.625" style="2" customWidth="1"/>
    <col min="32" max="32" width="0.5" style="2" customWidth="1"/>
    <col min="33" max="33" width="0.75" style="2" customWidth="1"/>
    <col min="34" max="34" width="5.375" style="181" customWidth="1"/>
    <col min="35" max="35" width="1.5" style="2" customWidth="1"/>
    <col min="36" max="36" width="0.75" style="2" customWidth="1"/>
    <col min="37" max="37" width="5.625" style="2" customWidth="1"/>
    <col min="38" max="38" width="0.5" style="2" customWidth="1"/>
    <col min="39" max="16384" width="9" style="2"/>
  </cols>
  <sheetData>
    <row r="2" spans="2:38">
      <c r="D2" s="181" t="s">
        <v>491</v>
      </c>
    </row>
    <row r="3" spans="2:38">
      <c r="D3" s="181" t="s">
        <v>453</v>
      </c>
    </row>
    <row r="4" spans="2:38">
      <c r="D4" s="181" t="s">
        <v>492</v>
      </c>
    </row>
    <row r="5" spans="2:38" ht="5.25" customHeight="1">
      <c r="M5" s="19"/>
      <c r="N5" s="19"/>
      <c r="O5" s="19"/>
      <c r="Y5" s="19"/>
      <c r="Z5" s="19"/>
      <c r="AA5" s="19"/>
      <c r="AK5" s="19"/>
      <c r="AL5" s="19"/>
    </row>
    <row r="6" spans="2:38" ht="12.75" customHeight="1">
      <c r="D6" s="161" t="s">
        <v>493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20"/>
      <c r="P6" s="161" t="s">
        <v>486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20"/>
      <c r="AB6" s="161" t="s">
        <v>475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2:38" ht="13.5" customHeight="1">
      <c r="D7" s="11" t="s">
        <v>215</v>
      </c>
      <c r="E7" s="11"/>
      <c r="F7" s="162"/>
      <c r="G7" s="11" t="s">
        <v>289</v>
      </c>
      <c r="H7" s="11"/>
      <c r="I7" s="162"/>
      <c r="J7" s="164" t="s">
        <v>217</v>
      </c>
      <c r="K7" s="164"/>
      <c r="L7" s="162"/>
      <c r="M7" s="11" t="s">
        <v>289</v>
      </c>
      <c r="N7" s="11"/>
      <c r="O7" s="165"/>
      <c r="P7" s="11" t="s">
        <v>215</v>
      </c>
      <c r="Q7" s="11"/>
      <c r="R7" s="162"/>
      <c r="S7" s="11" t="s">
        <v>289</v>
      </c>
      <c r="T7" s="11"/>
      <c r="U7" s="162"/>
      <c r="V7" s="164" t="s">
        <v>217</v>
      </c>
      <c r="W7" s="164"/>
      <c r="X7" s="162"/>
      <c r="Y7" s="11" t="s">
        <v>289</v>
      </c>
      <c r="Z7" s="11"/>
      <c r="AA7" s="165"/>
      <c r="AB7" s="11" t="s">
        <v>215</v>
      </c>
      <c r="AC7" s="11"/>
      <c r="AD7" s="162"/>
      <c r="AE7" s="11" t="s">
        <v>289</v>
      </c>
      <c r="AF7" s="11"/>
      <c r="AG7" s="162"/>
      <c r="AH7" s="164" t="s">
        <v>217</v>
      </c>
      <c r="AI7" s="164"/>
      <c r="AJ7" s="162"/>
      <c r="AK7" s="11" t="s">
        <v>289</v>
      </c>
      <c r="AL7" s="11"/>
    </row>
    <row r="8" spans="2:38" ht="2.25" customHeight="1">
      <c r="E8" s="3"/>
      <c r="F8" s="3"/>
      <c r="G8" s="3"/>
      <c r="H8" s="3"/>
      <c r="I8" s="3"/>
      <c r="J8" s="452"/>
      <c r="K8" s="3"/>
      <c r="L8" s="3"/>
      <c r="Q8" s="3"/>
      <c r="R8" s="3"/>
      <c r="S8" s="3"/>
      <c r="T8" s="3"/>
      <c r="U8" s="3"/>
      <c r="V8" s="452"/>
      <c r="W8" s="3"/>
      <c r="X8" s="3"/>
      <c r="AC8" s="3"/>
      <c r="AD8" s="3"/>
      <c r="AE8" s="3"/>
      <c r="AF8" s="3"/>
      <c r="AG8" s="3"/>
      <c r="AH8" s="452"/>
      <c r="AI8" s="3"/>
      <c r="AJ8" s="3"/>
    </row>
    <row r="9" spans="2:38">
      <c r="B9" s="4">
        <v>41278</v>
      </c>
      <c r="C9" s="4"/>
      <c r="D9" s="226" t="s">
        <v>218</v>
      </c>
      <c r="E9" s="166"/>
      <c r="F9" s="226"/>
      <c r="G9" s="459" t="s">
        <v>218</v>
      </c>
      <c r="H9" s="183"/>
      <c r="I9" s="320"/>
      <c r="J9" s="355"/>
      <c r="K9" s="3"/>
      <c r="L9" s="320"/>
      <c r="M9" s="328"/>
      <c r="P9" s="226" t="s">
        <v>218</v>
      </c>
      <c r="Q9" s="166"/>
      <c r="R9" s="226"/>
      <c r="S9" s="459" t="s">
        <v>218</v>
      </c>
      <c r="T9" s="183"/>
      <c r="U9" s="320"/>
      <c r="V9" s="355"/>
      <c r="W9" s="3"/>
      <c r="X9" s="320"/>
      <c r="Y9" s="328"/>
      <c r="AB9" s="226" t="s">
        <v>218</v>
      </c>
      <c r="AC9" s="166"/>
      <c r="AD9" s="226"/>
      <c r="AE9" s="459" t="s">
        <v>218</v>
      </c>
      <c r="AF9" s="183"/>
      <c r="AG9" s="320"/>
      <c r="AH9" s="355"/>
      <c r="AI9" s="3"/>
      <c r="AJ9" s="320"/>
      <c r="AK9" s="328"/>
    </row>
    <row r="10" spans="2:38" ht="12.75" customHeight="1">
      <c r="B10" s="4">
        <f t="shared" ref="B10:B16" si="0">B9+7</f>
        <v>41285</v>
      </c>
      <c r="C10" s="4"/>
      <c r="D10" s="319">
        <v>53</v>
      </c>
      <c r="E10" s="184"/>
      <c r="F10" s="184"/>
      <c r="G10" s="324">
        <v>38</v>
      </c>
      <c r="H10" s="183"/>
      <c r="I10" s="320"/>
      <c r="J10" s="355"/>
      <c r="K10" s="3"/>
      <c r="L10" s="320"/>
      <c r="M10" s="328"/>
      <c r="P10" s="319">
        <v>30</v>
      </c>
      <c r="Q10" s="184"/>
      <c r="R10" s="184"/>
      <c r="S10" s="324">
        <v>80</v>
      </c>
      <c r="T10" s="183"/>
      <c r="U10" s="320"/>
      <c r="V10" s="355"/>
      <c r="W10" s="3"/>
      <c r="X10" s="320"/>
      <c r="Y10" s="328"/>
      <c r="AB10" s="319">
        <v>138.5</v>
      </c>
      <c r="AC10" s="184"/>
      <c r="AD10" s="184"/>
      <c r="AE10" s="324">
        <v>160</v>
      </c>
      <c r="AF10" s="183"/>
      <c r="AG10" s="320"/>
      <c r="AH10" s="355"/>
      <c r="AI10" s="3"/>
      <c r="AJ10" s="320"/>
      <c r="AK10" s="328"/>
    </row>
    <row r="11" spans="2:38">
      <c r="B11" s="4">
        <f t="shared" si="0"/>
        <v>41292</v>
      </c>
      <c r="C11" s="4"/>
      <c r="D11" s="319">
        <v>53.67</v>
      </c>
      <c r="E11" s="184"/>
      <c r="F11" s="184"/>
      <c r="G11" s="324">
        <v>162</v>
      </c>
      <c r="H11" s="183"/>
      <c r="I11" s="320"/>
      <c r="J11" s="355"/>
      <c r="K11" s="3"/>
      <c r="L11" s="320"/>
      <c r="M11" s="328"/>
      <c r="P11" s="319">
        <v>30.13</v>
      </c>
      <c r="Q11" s="184"/>
      <c r="R11" s="184"/>
      <c r="S11" s="324">
        <v>662</v>
      </c>
      <c r="T11" s="183"/>
      <c r="U11" s="320"/>
      <c r="V11" s="355"/>
      <c r="W11" s="3"/>
      <c r="X11" s="320"/>
      <c r="Y11" s="328"/>
      <c r="AB11" s="319">
        <v>136.80000000000001</v>
      </c>
      <c r="AC11" s="184"/>
      <c r="AD11" s="184"/>
      <c r="AE11" s="324">
        <v>200</v>
      </c>
      <c r="AF11" s="183"/>
      <c r="AG11" s="320"/>
      <c r="AH11" s="355"/>
      <c r="AI11" s="3"/>
      <c r="AJ11" s="320"/>
      <c r="AK11" s="328"/>
    </row>
    <row r="12" spans="2:38">
      <c r="B12" s="4">
        <f t="shared" si="0"/>
        <v>41299</v>
      </c>
      <c r="C12" s="4"/>
      <c r="D12" s="319">
        <v>55.5</v>
      </c>
      <c r="E12" s="184"/>
      <c r="F12" s="184"/>
      <c r="G12" s="324">
        <v>40</v>
      </c>
      <c r="H12" s="183"/>
      <c r="I12" s="320"/>
      <c r="J12" s="319">
        <v>53.6</v>
      </c>
      <c r="K12" s="319"/>
      <c r="L12" s="319"/>
      <c r="M12" s="324">
        <v>280</v>
      </c>
      <c r="P12" s="226" t="s">
        <v>218</v>
      </c>
      <c r="Q12" s="166"/>
      <c r="R12" s="226"/>
      <c r="S12" s="459" t="s">
        <v>218</v>
      </c>
      <c r="T12" s="183"/>
      <c r="U12" s="320"/>
      <c r="V12" s="319">
        <v>30.11</v>
      </c>
      <c r="W12" s="319"/>
      <c r="X12" s="319"/>
      <c r="Y12" s="324">
        <v>742</v>
      </c>
      <c r="AB12" s="319">
        <v>136.66</v>
      </c>
      <c r="AC12" s="184"/>
      <c r="AD12" s="184"/>
      <c r="AE12" s="324">
        <v>174</v>
      </c>
      <c r="AF12" s="183"/>
      <c r="AG12" s="320"/>
      <c r="AH12" s="319">
        <v>137.26</v>
      </c>
      <c r="AI12" s="319"/>
      <c r="AJ12" s="319"/>
      <c r="AK12" s="184">
        <v>534</v>
      </c>
    </row>
    <row r="13" spans="2:38">
      <c r="B13" s="4">
        <f t="shared" si="0"/>
        <v>41306</v>
      </c>
      <c r="C13" s="4"/>
      <c r="D13" s="319">
        <v>54.19</v>
      </c>
      <c r="E13" s="184"/>
      <c r="F13" s="184"/>
      <c r="G13" s="324">
        <v>148</v>
      </c>
      <c r="H13" s="183"/>
      <c r="I13" s="320"/>
      <c r="J13" s="320"/>
      <c r="K13" s="320"/>
      <c r="L13" s="320"/>
      <c r="M13" s="1"/>
      <c r="P13" s="226" t="s">
        <v>218</v>
      </c>
      <c r="Q13" s="166"/>
      <c r="R13" s="226"/>
      <c r="S13" s="459" t="s">
        <v>218</v>
      </c>
      <c r="T13" s="183"/>
      <c r="U13" s="320"/>
      <c r="V13" s="320"/>
      <c r="W13" s="320"/>
      <c r="X13" s="320"/>
      <c r="Y13" s="1"/>
      <c r="AB13" s="226" t="s">
        <v>218</v>
      </c>
      <c r="AC13" s="166"/>
      <c r="AD13" s="226"/>
      <c r="AE13" s="459" t="s">
        <v>218</v>
      </c>
      <c r="AF13" s="183"/>
      <c r="AG13" s="320"/>
      <c r="AH13" s="320"/>
      <c r="AI13" s="320"/>
      <c r="AJ13" s="320"/>
      <c r="AK13" s="1"/>
    </row>
    <row r="14" spans="2:38">
      <c r="B14" s="4">
        <f t="shared" si="0"/>
        <v>41313</v>
      </c>
      <c r="C14" s="4"/>
      <c r="D14" s="319">
        <v>53.79</v>
      </c>
      <c r="E14" s="184"/>
      <c r="F14" s="184"/>
      <c r="G14" s="324">
        <v>280</v>
      </c>
      <c r="H14" s="183"/>
      <c r="I14" s="320"/>
      <c r="J14" s="320"/>
      <c r="K14" s="320"/>
      <c r="L14" s="320"/>
      <c r="M14" s="328"/>
      <c r="P14" s="319">
        <v>35</v>
      </c>
      <c r="Q14" s="184"/>
      <c r="R14" s="184"/>
      <c r="S14" s="324">
        <v>162</v>
      </c>
      <c r="T14" s="183"/>
      <c r="U14" s="320"/>
      <c r="V14" s="320"/>
      <c r="W14" s="320"/>
      <c r="X14" s="320"/>
      <c r="Y14" s="328"/>
      <c r="AB14" s="319">
        <v>131</v>
      </c>
      <c r="AC14" s="184"/>
      <c r="AD14" s="184"/>
      <c r="AE14" s="324">
        <v>54</v>
      </c>
      <c r="AF14" s="183"/>
      <c r="AG14" s="320"/>
      <c r="AH14" s="320"/>
      <c r="AI14" s="320"/>
      <c r="AJ14" s="320"/>
      <c r="AK14" s="328"/>
    </row>
    <row r="15" spans="2:38">
      <c r="B15" s="4">
        <f t="shared" si="0"/>
        <v>41320</v>
      </c>
      <c r="C15" s="4"/>
      <c r="D15" s="319">
        <v>53.25</v>
      </c>
      <c r="E15" s="184"/>
      <c r="F15" s="184"/>
      <c r="G15" s="324">
        <v>120</v>
      </c>
      <c r="H15" s="183"/>
      <c r="I15" s="320"/>
      <c r="J15" s="320"/>
      <c r="K15" s="320"/>
      <c r="L15" s="320"/>
      <c r="M15" s="328"/>
      <c r="P15" s="319">
        <v>28</v>
      </c>
      <c r="Q15" s="184"/>
      <c r="R15" s="184"/>
      <c r="S15" s="324">
        <v>40</v>
      </c>
      <c r="T15" s="183"/>
      <c r="U15" s="320"/>
      <c r="V15" s="320"/>
      <c r="W15" s="320"/>
      <c r="X15" s="320"/>
      <c r="Y15" s="328"/>
      <c r="AB15" s="230" t="s">
        <v>218</v>
      </c>
      <c r="AC15" s="326"/>
      <c r="AD15" s="326"/>
      <c r="AE15" s="325" t="s">
        <v>218</v>
      </c>
      <c r="AF15" s="183"/>
      <c r="AG15" s="320"/>
      <c r="AH15" s="320"/>
      <c r="AI15" s="320"/>
      <c r="AJ15" s="320"/>
      <c r="AK15" s="328"/>
    </row>
    <row r="16" spans="2:38">
      <c r="B16" s="4">
        <f t="shared" si="0"/>
        <v>41327</v>
      </c>
      <c r="C16" s="4"/>
      <c r="D16" s="319">
        <v>60</v>
      </c>
      <c r="E16" s="184"/>
      <c r="F16" s="184"/>
      <c r="G16" s="324">
        <v>40</v>
      </c>
      <c r="H16" s="183"/>
      <c r="I16" s="320"/>
      <c r="J16" s="319">
        <v>54.23</v>
      </c>
      <c r="K16" s="319"/>
      <c r="L16" s="319"/>
      <c r="M16" s="324">
        <v>736</v>
      </c>
      <c r="P16" s="319">
        <v>34.44</v>
      </c>
      <c r="Q16" s="184"/>
      <c r="R16" s="184"/>
      <c r="S16" s="324">
        <v>54</v>
      </c>
      <c r="V16" s="319">
        <v>33.79</v>
      </c>
      <c r="W16" s="319"/>
      <c r="X16" s="319"/>
      <c r="Y16" s="324">
        <v>256</v>
      </c>
      <c r="AB16" s="319">
        <v>120.56</v>
      </c>
      <c r="AC16" s="184"/>
      <c r="AD16" s="184"/>
      <c r="AE16" s="324">
        <v>888</v>
      </c>
      <c r="AH16" s="319">
        <v>120.01</v>
      </c>
      <c r="AI16" s="184"/>
      <c r="AJ16" s="184"/>
      <c r="AK16" s="324">
        <v>1239</v>
      </c>
    </row>
    <row r="17" spans="2:37">
      <c r="B17" s="4">
        <f>B16+7</f>
        <v>41334</v>
      </c>
      <c r="C17" s="4"/>
      <c r="D17" s="319">
        <v>53.71</v>
      </c>
      <c r="E17" s="184"/>
      <c r="F17" s="184"/>
      <c r="G17" s="324">
        <v>228</v>
      </c>
      <c r="H17" s="183"/>
      <c r="I17" s="320"/>
      <c r="J17" s="320"/>
      <c r="K17" s="320"/>
      <c r="L17" s="320"/>
      <c r="M17" s="328"/>
      <c r="P17" s="226" t="s">
        <v>218</v>
      </c>
      <c r="Q17" s="183"/>
      <c r="R17" s="183"/>
      <c r="S17" s="459" t="s">
        <v>218</v>
      </c>
      <c r="T17" s="183"/>
      <c r="U17" s="320"/>
      <c r="V17" s="320"/>
      <c r="W17" s="320"/>
      <c r="X17" s="320"/>
      <c r="Y17" s="328"/>
      <c r="AB17" s="319">
        <v>115.6</v>
      </c>
      <c r="AC17" s="184"/>
      <c r="AD17" s="184"/>
      <c r="AE17" s="324">
        <v>675</v>
      </c>
      <c r="AF17" s="183"/>
      <c r="AG17" s="320"/>
      <c r="AH17" s="320"/>
      <c r="AI17" s="320"/>
      <c r="AJ17" s="320"/>
      <c r="AK17" s="328"/>
    </row>
    <row r="18" spans="2:37">
      <c r="B18" s="4">
        <f t="shared" ref="B18:B60" si="1">B17+7</f>
        <v>41341</v>
      </c>
      <c r="C18" s="4"/>
      <c r="D18" s="230">
        <v>54.6</v>
      </c>
      <c r="E18" s="326"/>
      <c r="F18" s="326"/>
      <c r="G18" s="325">
        <v>376</v>
      </c>
      <c r="H18" s="183"/>
      <c r="I18" s="320"/>
      <c r="J18" s="320"/>
      <c r="K18" s="320"/>
      <c r="L18" s="320"/>
      <c r="M18" s="328"/>
      <c r="P18" s="230" t="s">
        <v>218</v>
      </c>
      <c r="Q18" s="326"/>
      <c r="R18" s="326"/>
      <c r="S18" s="325" t="s">
        <v>218</v>
      </c>
      <c r="T18" s="183"/>
      <c r="U18" s="320"/>
      <c r="V18" s="320"/>
      <c r="W18" s="320"/>
      <c r="X18" s="320"/>
      <c r="Y18" s="328"/>
      <c r="AB18" s="230">
        <v>116.37</v>
      </c>
      <c r="AC18" s="326"/>
      <c r="AD18" s="326"/>
      <c r="AE18" s="325">
        <v>376</v>
      </c>
      <c r="AF18" s="183"/>
      <c r="AG18" s="320"/>
      <c r="AH18" s="320"/>
      <c r="AI18" s="320"/>
      <c r="AJ18" s="320"/>
      <c r="AK18" s="328"/>
    </row>
    <row r="19" spans="2:37" ht="12.75" customHeight="1">
      <c r="B19" s="4">
        <f t="shared" si="1"/>
        <v>41348</v>
      </c>
      <c r="C19" s="4"/>
      <c r="D19" s="319">
        <v>54</v>
      </c>
      <c r="E19" s="184"/>
      <c r="F19" s="184"/>
      <c r="G19" s="324">
        <v>216</v>
      </c>
      <c r="H19" s="183"/>
      <c r="I19" s="320"/>
      <c r="J19" s="320"/>
      <c r="K19" s="320"/>
      <c r="L19" s="320"/>
      <c r="M19" s="328"/>
      <c r="P19" s="226" t="s">
        <v>218</v>
      </c>
      <c r="Q19" s="6"/>
      <c r="R19" s="6"/>
      <c r="S19" s="7" t="s">
        <v>218</v>
      </c>
      <c r="T19" s="183"/>
      <c r="U19" s="320"/>
      <c r="V19" s="320"/>
      <c r="W19" s="320"/>
      <c r="X19" s="320"/>
      <c r="Y19" s="328"/>
      <c r="AB19" s="226" t="s">
        <v>218</v>
      </c>
      <c r="AC19" s="6"/>
      <c r="AD19" s="6"/>
      <c r="AE19" s="7" t="s">
        <v>218</v>
      </c>
      <c r="AF19" s="183"/>
      <c r="AG19" s="320"/>
      <c r="AH19" s="320"/>
      <c r="AI19" s="320"/>
      <c r="AJ19" s="320"/>
      <c r="AK19" s="328"/>
    </row>
    <row r="20" spans="2:37">
      <c r="B20" s="4">
        <f t="shared" si="1"/>
        <v>41355</v>
      </c>
      <c r="C20" s="4"/>
      <c r="D20" s="319">
        <v>52</v>
      </c>
      <c r="E20" s="184"/>
      <c r="F20" s="184"/>
      <c r="G20" s="324">
        <v>10</v>
      </c>
      <c r="H20" s="183"/>
      <c r="I20" s="320"/>
      <c r="J20" s="320"/>
      <c r="K20" s="320"/>
      <c r="L20" s="320"/>
      <c r="M20" s="328"/>
      <c r="P20" s="226" t="s">
        <v>218</v>
      </c>
      <c r="Q20" s="183"/>
      <c r="R20" s="183"/>
      <c r="S20" s="459" t="s">
        <v>218</v>
      </c>
      <c r="T20" s="183"/>
      <c r="U20" s="320"/>
      <c r="V20" s="320"/>
      <c r="W20" s="320"/>
      <c r="X20" s="320"/>
      <c r="Y20" s="328"/>
      <c r="AB20" s="319">
        <v>115.95</v>
      </c>
      <c r="AC20" s="184"/>
      <c r="AD20" s="184"/>
      <c r="AE20" s="324">
        <v>779</v>
      </c>
      <c r="AF20" s="183"/>
      <c r="AG20" s="320"/>
      <c r="AH20" s="320"/>
      <c r="AI20" s="320"/>
      <c r="AJ20" s="320"/>
      <c r="AK20" s="328"/>
    </row>
    <row r="21" spans="2:37">
      <c r="B21" s="4">
        <f t="shared" si="1"/>
        <v>41362</v>
      </c>
      <c r="C21" s="4"/>
      <c r="D21" s="319">
        <v>55</v>
      </c>
      <c r="E21" s="184"/>
      <c r="F21" s="184"/>
      <c r="G21" s="324">
        <v>40</v>
      </c>
      <c r="H21" s="183"/>
      <c r="I21" s="320"/>
      <c r="J21" s="319">
        <v>54.3</v>
      </c>
      <c r="K21" s="319"/>
      <c r="L21" s="319"/>
      <c r="M21" s="324">
        <v>682</v>
      </c>
      <c r="P21" s="319">
        <v>33.5</v>
      </c>
      <c r="Q21" s="184"/>
      <c r="R21" s="184"/>
      <c r="S21" s="324">
        <v>40</v>
      </c>
      <c r="T21" s="183"/>
      <c r="U21" s="320"/>
      <c r="V21" s="319">
        <v>33.5</v>
      </c>
      <c r="W21" s="319"/>
      <c r="X21" s="319"/>
      <c r="Y21" s="324">
        <v>40</v>
      </c>
      <c r="AB21" s="319">
        <v>117.46</v>
      </c>
      <c r="AC21" s="184"/>
      <c r="AD21" s="184"/>
      <c r="AE21" s="324">
        <v>148</v>
      </c>
      <c r="AF21" s="183"/>
      <c r="AG21" s="320"/>
      <c r="AH21" s="319">
        <v>115.96299999999999</v>
      </c>
      <c r="AI21" s="184"/>
      <c r="AJ21" s="184"/>
      <c r="AK21" s="324">
        <v>1681</v>
      </c>
    </row>
    <row r="22" spans="2:37">
      <c r="B22" s="4">
        <f t="shared" si="1"/>
        <v>41369</v>
      </c>
      <c r="C22" s="4"/>
      <c r="D22" s="319">
        <v>56</v>
      </c>
      <c r="E22" s="184"/>
      <c r="F22" s="184"/>
      <c r="G22" s="324">
        <v>80</v>
      </c>
      <c r="H22" s="183"/>
      <c r="I22" s="183"/>
      <c r="J22" s="183"/>
      <c r="K22" s="183"/>
      <c r="L22" s="183"/>
      <c r="M22" s="328"/>
      <c r="P22" s="319">
        <v>31</v>
      </c>
      <c r="Q22" s="184"/>
      <c r="R22" s="184"/>
      <c r="S22" s="324">
        <v>40</v>
      </c>
      <c r="T22" s="183"/>
      <c r="U22" s="183"/>
      <c r="V22" s="183"/>
      <c r="W22" s="183"/>
      <c r="X22" s="183"/>
      <c r="Y22" s="328"/>
      <c r="AB22" s="319">
        <v>115.6</v>
      </c>
      <c r="AC22" s="184"/>
      <c r="AD22" s="184"/>
      <c r="AE22" s="324">
        <v>200</v>
      </c>
      <c r="AF22" s="183"/>
      <c r="AG22" s="320"/>
      <c r="AH22" s="320"/>
      <c r="AI22" s="320"/>
      <c r="AJ22" s="320"/>
      <c r="AK22" s="328"/>
    </row>
    <row r="23" spans="2:37">
      <c r="B23" s="4">
        <f t="shared" si="1"/>
        <v>41376</v>
      </c>
      <c r="C23" s="4"/>
      <c r="D23" s="319">
        <v>58</v>
      </c>
      <c r="E23" s="184"/>
      <c r="F23" s="184"/>
      <c r="G23" s="324">
        <v>40</v>
      </c>
      <c r="H23" s="183"/>
      <c r="I23" s="183"/>
      <c r="J23" s="183"/>
      <c r="K23" s="183"/>
      <c r="L23" s="183"/>
      <c r="M23" s="328"/>
      <c r="P23" s="319">
        <v>36.5</v>
      </c>
      <c r="Q23" s="184"/>
      <c r="R23" s="184"/>
      <c r="S23" s="324">
        <v>80</v>
      </c>
      <c r="T23" s="183"/>
      <c r="U23" s="183"/>
      <c r="V23" s="183"/>
      <c r="W23" s="183"/>
      <c r="X23" s="183"/>
      <c r="Y23" s="328"/>
      <c r="AB23" s="319">
        <v>114.82</v>
      </c>
      <c r="AC23" s="184"/>
      <c r="AD23" s="184"/>
      <c r="AE23" s="324">
        <v>782</v>
      </c>
      <c r="AF23" s="183"/>
      <c r="AG23" s="320"/>
      <c r="AH23" s="320"/>
      <c r="AI23" s="320"/>
      <c r="AJ23" s="320"/>
      <c r="AK23" s="328"/>
    </row>
    <row r="24" spans="2:37">
      <c r="B24" s="4">
        <f t="shared" si="1"/>
        <v>41383</v>
      </c>
      <c r="C24" s="4"/>
      <c r="D24" s="319">
        <v>55</v>
      </c>
      <c r="E24" s="184"/>
      <c r="F24" s="184"/>
      <c r="G24" s="324">
        <v>40</v>
      </c>
      <c r="H24" s="183"/>
      <c r="I24" s="320"/>
      <c r="J24" s="320"/>
      <c r="K24" s="320"/>
      <c r="L24" s="320"/>
      <c r="M24" s="328"/>
      <c r="P24" s="319">
        <v>35.33</v>
      </c>
      <c r="Q24" s="184"/>
      <c r="R24" s="184"/>
      <c r="S24" s="324">
        <v>81</v>
      </c>
      <c r="T24" s="183"/>
      <c r="U24" s="320"/>
      <c r="V24" s="320"/>
      <c r="W24" s="320"/>
      <c r="X24" s="320"/>
      <c r="Y24" s="328"/>
      <c r="AB24" s="319">
        <v>114.97</v>
      </c>
      <c r="AC24" s="184"/>
      <c r="AD24" s="184"/>
      <c r="AE24" s="324">
        <v>211</v>
      </c>
      <c r="AF24" s="183"/>
      <c r="AG24" s="320"/>
      <c r="AH24" s="320"/>
      <c r="AI24" s="320"/>
      <c r="AJ24" s="320"/>
      <c r="AK24" s="328"/>
    </row>
    <row r="25" spans="2:37">
      <c r="B25" s="4">
        <f t="shared" si="1"/>
        <v>41390</v>
      </c>
      <c r="C25" s="4"/>
      <c r="D25" s="319">
        <v>56</v>
      </c>
      <c r="E25" s="184"/>
      <c r="F25" s="184"/>
      <c r="G25" s="324">
        <v>120</v>
      </c>
      <c r="H25" s="183"/>
      <c r="I25" s="320"/>
      <c r="J25" s="319">
        <v>56.63</v>
      </c>
      <c r="K25" s="319"/>
      <c r="L25" s="319"/>
      <c r="M25" s="324">
        <v>320</v>
      </c>
      <c r="P25" s="319">
        <v>36</v>
      </c>
      <c r="Q25" s="184"/>
      <c r="R25" s="184"/>
      <c r="S25" s="324">
        <v>40</v>
      </c>
      <c r="T25" s="183"/>
      <c r="U25" s="320"/>
      <c r="V25" s="319">
        <v>35.24</v>
      </c>
      <c r="W25" s="319"/>
      <c r="X25" s="319"/>
      <c r="Y25" s="324">
        <v>259</v>
      </c>
      <c r="AB25" s="319">
        <v>112</v>
      </c>
      <c r="AC25" s="184"/>
      <c r="AD25" s="184"/>
      <c r="AE25" s="324">
        <v>684</v>
      </c>
      <c r="AF25" s="183"/>
      <c r="AG25" s="320"/>
      <c r="AH25" s="319">
        <v>114.00700000000001</v>
      </c>
      <c r="AI25" s="184"/>
      <c r="AJ25" s="184"/>
      <c r="AK25" s="324">
        <v>2309</v>
      </c>
    </row>
    <row r="26" spans="2:37">
      <c r="B26" s="4">
        <f t="shared" si="1"/>
        <v>41397</v>
      </c>
      <c r="C26" s="4"/>
      <c r="D26" s="319">
        <v>55.25</v>
      </c>
      <c r="E26" s="184"/>
      <c r="F26" s="184"/>
      <c r="G26" s="324">
        <v>160</v>
      </c>
      <c r="H26" s="183"/>
      <c r="I26" s="320"/>
      <c r="J26" s="320"/>
      <c r="K26" s="320"/>
      <c r="L26" s="320"/>
      <c r="M26" s="328"/>
      <c r="P26" s="319">
        <v>37</v>
      </c>
      <c r="Q26" s="184"/>
      <c r="R26" s="184"/>
      <c r="S26" s="324">
        <v>58</v>
      </c>
      <c r="T26" s="183"/>
      <c r="U26" s="320"/>
      <c r="V26" s="320"/>
      <c r="W26" s="320"/>
      <c r="X26" s="320"/>
      <c r="Y26" s="328"/>
      <c r="AB26" s="319">
        <v>113.71</v>
      </c>
      <c r="AC26" s="184"/>
      <c r="AD26" s="184"/>
      <c r="AE26" s="324">
        <v>726</v>
      </c>
      <c r="AF26" s="183"/>
      <c r="AG26" s="320"/>
      <c r="AH26" s="320"/>
      <c r="AI26" s="320"/>
      <c r="AJ26" s="320"/>
      <c r="AK26" s="328"/>
    </row>
    <row r="27" spans="2:37">
      <c r="B27" s="4">
        <f t="shared" si="1"/>
        <v>41404</v>
      </c>
      <c r="C27" s="4"/>
      <c r="D27" s="319">
        <v>57.2</v>
      </c>
      <c r="E27" s="184"/>
      <c r="F27" s="184"/>
      <c r="G27" s="324">
        <v>216</v>
      </c>
      <c r="H27" s="183"/>
      <c r="I27" s="320"/>
      <c r="J27" s="320"/>
      <c r="K27" s="320"/>
      <c r="L27" s="320"/>
      <c r="M27" s="328"/>
      <c r="P27" s="319">
        <v>37</v>
      </c>
      <c r="Q27" s="184"/>
      <c r="R27" s="184"/>
      <c r="S27" s="324">
        <v>27</v>
      </c>
      <c r="T27" s="183"/>
      <c r="U27" s="320"/>
      <c r="V27" s="320"/>
      <c r="W27" s="320"/>
      <c r="X27" s="320"/>
      <c r="Y27" s="328"/>
      <c r="AB27" s="319">
        <v>106.85</v>
      </c>
      <c r="AC27" s="184"/>
      <c r="AD27" s="184"/>
      <c r="AE27" s="324">
        <v>798</v>
      </c>
      <c r="AF27" s="183"/>
      <c r="AG27" s="320"/>
      <c r="AH27" s="320"/>
      <c r="AI27" s="320"/>
      <c r="AJ27" s="320"/>
      <c r="AK27" s="328"/>
    </row>
    <row r="28" spans="2:37">
      <c r="B28" s="4">
        <f t="shared" si="1"/>
        <v>41411</v>
      </c>
      <c r="C28" s="4"/>
      <c r="D28" s="319">
        <v>56.6</v>
      </c>
      <c r="E28" s="184"/>
      <c r="F28" s="184"/>
      <c r="G28" s="324">
        <v>202</v>
      </c>
      <c r="H28" s="183"/>
      <c r="I28" s="320"/>
      <c r="J28" s="320"/>
      <c r="K28" s="320"/>
      <c r="L28" s="320"/>
      <c r="M28" s="328"/>
      <c r="P28" s="226" t="s">
        <v>218</v>
      </c>
      <c r="Q28" s="6"/>
      <c r="R28" s="6"/>
      <c r="S28" s="7" t="s">
        <v>218</v>
      </c>
      <c r="T28" s="183"/>
      <c r="U28" s="320"/>
      <c r="V28" s="320"/>
      <c r="W28" s="320"/>
      <c r="X28" s="320"/>
      <c r="Y28" s="328"/>
      <c r="AB28" s="226" t="s">
        <v>218</v>
      </c>
      <c r="AC28" s="6"/>
      <c r="AD28" s="6"/>
      <c r="AE28" s="7" t="s">
        <v>218</v>
      </c>
      <c r="AF28" s="183"/>
      <c r="AG28" s="320"/>
      <c r="AH28" s="320"/>
      <c r="AI28" s="320"/>
      <c r="AJ28" s="320"/>
      <c r="AK28" s="328"/>
    </row>
    <row r="29" spans="2:37">
      <c r="B29" s="4">
        <f t="shared" si="1"/>
        <v>41418</v>
      </c>
      <c r="C29" s="4"/>
      <c r="D29" s="226" t="s">
        <v>218</v>
      </c>
      <c r="E29" s="6"/>
      <c r="F29" s="6"/>
      <c r="G29" s="7" t="s">
        <v>218</v>
      </c>
      <c r="H29" s="183"/>
      <c r="I29" s="320"/>
      <c r="J29" s="320"/>
      <c r="K29" s="320"/>
      <c r="L29" s="320"/>
      <c r="M29" s="328"/>
      <c r="P29" s="319">
        <v>40</v>
      </c>
      <c r="Q29" s="184"/>
      <c r="R29" s="184"/>
      <c r="S29" s="324">
        <v>40</v>
      </c>
      <c r="T29" s="183"/>
      <c r="U29" s="320"/>
      <c r="V29" s="320"/>
      <c r="W29" s="320"/>
      <c r="X29" s="320"/>
      <c r="Y29" s="328"/>
      <c r="AB29" s="319">
        <v>106.13</v>
      </c>
      <c r="AC29" s="184"/>
      <c r="AD29" s="184"/>
      <c r="AE29" s="324">
        <v>1220</v>
      </c>
      <c r="AF29" s="183"/>
      <c r="AG29" s="320"/>
      <c r="AH29" s="320"/>
      <c r="AI29" s="320"/>
      <c r="AJ29" s="320"/>
      <c r="AK29" s="1"/>
    </row>
    <row r="30" spans="2:37">
      <c r="B30" s="4">
        <f t="shared" si="1"/>
        <v>41425</v>
      </c>
      <c r="C30" s="4"/>
      <c r="D30" s="319">
        <v>56</v>
      </c>
      <c r="E30" s="184"/>
      <c r="F30" s="184"/>
      <c r="G30" s="324">
        <v>48</v>
      </c>
      <c r="H30" s="183"/>
      <c r="I30" s="320"/>
      <c r="J30" s="319">
        <v>56.17</v>
      </c>
      <c r="K30" s="319"/>
      <c r="L30" s="319"/>
      <c r="M30" s="324">
        <v>586</v>
      </c>
      <c r="P30" s="226" t="s">
        <v>218</v>
      </c>
      <c r="Q30" s="6"/>
      <c r="R30" s="6"/>
      <c r="S30" s="7" t="s">
        <v>218</v>
      </c>
      <c r="T30" s="183"/>
      <c r="U30" s="320"/>
      <c r="V30" s="319">
        <v>38.119999999999997</v>
      </c>
      <c r="W30" s="319"/>
      <c r="X30" s="319"/>
      <c r="Y30" s="324">
        <v>107</v>
      </c>
      <c r="AB30" s="319">
        <v>105.2</v>
      </c>
      <c r="AC30" s="184"/>
      <c r="AD30" s="184"/>
      <c r="AE30" s="324">
        <v>200</v>
      </c>
      <c r="AF30" s="183"/>
      <c r="AG30" s="320"/>
      <c r="AH30" s="319">
        <v>107.04</v>
      </c>
      <c r="AI30" s="319"/>
      <c r="AJ30" s="319"/>
      <c r="AK30" s="324">
        <v>2512</v>
      </c>
    </row>
    <row r="31" spans="2:37">
      <c r="B31" s="4">
        <f t="shared" si="1"/>
        <v>41432</v>
      </c>
      <c r="C31" s="4"/>
      <c r="D31" s="319">
        <v>56.25</v>
      </c>
      <c r="E31" s="184"/>
      <c r="F31" s="184"/>
      <c r="G31" s="324">
        <v>80</v>
      </c>
      <c r="H31" s="183"/>
      <c r="I31" s="320"/>
      <c r="J31" s="320"/>
      <c r="K31" s="320"/>
      <c r="L31" s="320"/>
      <c r="M31" s="328"/>
      <c r="P31" s="226" t="s">
        <v>218</v>
      </c>
      <c r="Q31" s="6"/>
      <c r="R31" s="6"/>
      <c r="S31" s="7" t="s">
        <v>218</v>
      </c>
      <c r="T31" s="183"/>
      <c r="U31" s="320"/>
      <c r="V31" s="320"/>
      <c r="W31" s="320"/>
      <c r="X31" s="320"/>
      <c r="Y31" s="328"/>
      <c r="AB31" s="319">
        <v>107.5</v>
      </c>
      <c r="AC31" s="184"/>
      <c r="AD31" s="184"/>
      <c r="AE31" s="324">
        <v>80</v>
      </c>
      <c r="AF31" s="183"/>
      <c r="AG31" s="320"/>
      <c r="AH31" s="320"/>
      <c r="AI31" s="320"/>
      <c r="AJ31" s="320"/>
      <c r="AK31" s="328"/>
    </row>
    <row r="32" spans="2:37">
      <c r="B32" s="4">
        <f t="shared" si="1"/>
        <v>41439</v>
      </c>
      <c r="C32" s="4"/>
      <c r="D32" s="319">
        <v>55</v>
      </c>
      <c r="E32" s="184"/>
      <c r="F32" s="184"/>
      <c r="G32" s="324">
        <v>216</v>
      </c>
      <c r="H32" s="183"/>
      <c r="I32" s="320"/>
      <c r="J32" s="320"/>
      <c r="K32" s="320"/>
      <c r="L32" s="320"/>
      <c r="M32" s="328"/>
      <c r="P32" s="226" t="s">
        <v>218</v>
      </c>
      <c r="Q32" s="6"/>
      <c r="R32" s="6"/>
      <c r="S32" s="7" t="s">
        <v>218</v>
      </c>
      <c r="T32" s="183"/>
      <c r="U32" s="320"/>
      <c r="V32" s="320"/>
      <c r="W32" s="320"/>
      <c r="X32" s="320"/>
      <c r="Y32" s="328"/>
      <c r="AB32" s="319">
        <v>105.67</v>
      </c>
      <c r="AC32" s="184"/>
      <c r="AD32" s="184"/>
      <c r="AE32" s="324">
        <v>120</v>
      </c>
      <c r="AF32" s="183"/>
      <c r="AG32" s="320"/>
      <c r="AH32" s="320"/>
      <c r="AI32" s="320"/>
      <c r="AJ32" s="320"/>
      <c r="AK32" s="328"/>
    </row>
    <row r="33" spans="2:37">
      <c r="B33" s="4">
        <f t="shared" si="1"/>
        <v>41446</v>
      </c>
      <c r="C33" s="4"/>
      <c r="D33" s="319">
        <v>56</v>
      </c>
      <c r="E33" s="184"/>
      <c r="F33" s="184"/>
      <c r="G33" s="324">
        <v>40</v>
      </c>
      <c r="H33" s="183"/>
      <c r="I33" s="320"/>
      <c r="J33" s="320"/>
      <c r="K33" s="320"/>
      <c r="L33" s="320"/>
      <c r="M33" s="328"/>
      <c r="P33" s="319">
        <v>37</v>
      </c>
      <c r="Q33" s="184"/>
      <c r="R33" s="184"/>
      <c r="S33" s="324">
        <v>108</v>
      </c>
      <c r="T33" s="183"/>
      <c r="U33" s="320"/>
      <c r="V33" s="320"/>
      <c r="W33" s="320"/>
      <c r="X33" s="320"/>
      <c r="Y33" s="328"/>
      <c r="AB33" s="319">
        <v>108.57</v>
      </c>
      <c r="AC33" s="184"/>
      <c r="AD33" s="184"/>
      <c r="AE33" s="324">
        <v>808</v>
      </c>
      <c r="AF33" s="183"/>
      <c r="AG33" s="320"/>
      <c r="AH33" s="320"/>
      <c r="AI33" s="320"/>
      <c r="AJ33" s="320"/>
      <c r="AK33" s="328"/>
    </row>
    <row r="34" spans="2:37">
      <c r="B34" s="4">
        <f t="shared" si="1"/>
        <v>41453</v>
      </c>
      <c r="C34" s="4"/>
      <c r="D34" s="319">
        <v>56.66</v>
      </c>
      <c r="E34" s="184"/>
      <c r="F34" s="184"/>
      <c r="G34" s="324">
        <v>268</v>
      </c>
      <c r="H34" s="183"/>
      <c r="I34" s="320"/>
      <c r="J34" s="319">
        <v>55.97</v>
      </c>
      <c r="K34" s="319"/>
      <c r="L34" s="319"/>
      <c r="M34" s="324">
        <v>604</v>
      </c>
      <c r="P34" s="319">
        <v>40</v>
      </c>
      <c r="Q34" s="184"/>
      <c r="R34" s="184"/>
      <c r="S34" s="324">
        <v>40</v>
      </c>
      <c r="T34" s="183"/>
      <c r="U34" s="320"/>
      <c r="V34" s="319">
        <v>37.81</v>
      </c>
      <c r="W34" s="319"/>
      <c r="X34" s="319"/>
      <c r="Y34" s="324">
        <v>148</v>
      </c>
      <c r="AB34" s="319">
        <v>106</v>
      </c>
      <c r="AC34" s="184"/>
      <c r="AD34" s="184"/>
      <c r="AE34" s="324">
        <v>80</v>
      </c>
      <c r="AF34" s="183"/>
      <c r="AG34" s="320"/>
      <c r="AH34" s="319">
        <v>107.98</v>
      </c>
      <c r="AI34" s="319"/>
      <c r="AJ34" s="319"/>
      <c r="AK34" s="324">
        <v>1088</v>
      </c>
    </row>
    <row r="35" spans="2:37">
      <c r="B35" s="4">
        <f t="shared" si="1"/>
        <v>41460</v>
      </c>
      <c r="C35" s="4"/>
      <c r="D35" s="226" t="s">
        <v>218</v>
      </c>
      <c r="E35" s="6"/>
      <c r="F35" s="6"/>
      <c r="G35" s="7" t="s">
        <v>218</v>
      </c>
      <c r="H35" s="183"/>
      <c r="I35" s="320"/>
      <c r="J35" s="320"/>
      <c r="K35" s="320"/>
      <c r="L35" s="320"/>
      <c r="M35" s="328"/>
      <c r="P35" s="330">
        <v>36</v>
      </c>
      <c r="Q35" s="184"/>
      <c r="R35" s="184"/>
      <c r="S35" s="331">
        <v>108</v>
      </c>
      <c r="T35" s="183"/>
      <c r="U35" s="320"/>
      <c r="V35" s="320"/>
      <c r="W35" s="320"/>
      <c r="X35" s="320"/>
      <c r="Y35" s="328"/>
      <c r="AB35" s="330">
        <v>109.28</v>
      </c>
      <c r="AC35" s="184"/>
      <c r="AD35" s="184"/>
      <c r="AE35" s="331">
        <v>444</v>
      </c>
      <c r="AF35" s="183"/>
      <c r="AG35" s="320"/>
      <c r="AH35" s="320"/>
      <c r="AI35" s="320"/>
      <c r="AJ35" s="320"/>
      <c r="AK35" s="328"/>
    </row>
    <row r="36" spans="2:37">
      <c r="B36" s="4">
        <f t="shared" si="1"/>
        <v>41467</v>
      </c>
      <c r="C36" s="4"/>
      <c r="D36" s="226" t="s">
        <v>218</v>
      </c>
      <c r="E36" s="6"/>
      <c r="F36" s="6"/>
      <c r="G36" s="7" t="s">
        <v>218</v>
      </c>
      <c r="H36" s="183"/>
      <c r="I36" s="320"/>
      <c r="J36" s="320"/>
      <c r="K36" s="320"/>
      <c r="L36" s="320"/>
      <c r="M36" s="328"/>
      <c r="P36" s="330">
        <v>37</v>
      </c>
      <c r="Q36" s="184"/>
      <c r="R36" s="184"/>
      <c r="S36" s="331">
        <v>80</v>
      </c>
      <c r="T36" s="183"/>
      <c r="U36" s="320"/>
      <c r="V36" s="320"/>
      <c r="W36" s="320"/>
      <c r="X36" s="320"/>
      <c r="Y36" s="328"/>
      <c r="AB36" s="330">
        <v>106.43</v>
      </c>
      <c r="AC36" s="184"/>
      <c r="AD36" s="184"/>
      <c r="AE36" s="331">
        <v>568</v>
      </c>
      <c r="AF36" s="183"/>
      <c r="AG36" s="320"/>
      <c r="AH36" s="320"/>
      <c r="AI36" s="320"/>
      <c r="AJ36" s="320"/>
      <c r="AK36" s="328"/>
    </row>
    <row r="37" spans="2:37">
      <c r="B37" s="4">
        <f t="shared" si="1"/>
        <v>41474</v>
      </c>
      <c r="C37" s="4"/>
      <c r="D37" s="330">
        <v>55.75</v>
      </c>
      <c r="E37" s="184"/>
      <c r="F37" s="184"/>
      <c r="G37" s="331">
        <v>80</v>
      </c>
      <c r="H37" s="183"/>
      <c r="I37" s="320"/>
      <c r="J37" s="320"/>
      <c r="K37" s="320"/>
      <c r="L37" s="320"/>
      <c r="M37" s="328"/>
      <c r="P37" s="330">
        <v>37</v>
      </c>
      <c r="Q37" s="184"/>
      <c r="R37" s="184"/>
      <c r="S37" s="331">
        <v>240</v>
      </c>
      <c r="T37" s="183"/>
      <c r="U37" s="320"/>
      <c r="V37" s="320"/>
      <c r="W37" s="320"/>
      <c r="X37" s="320"/>
      <c r="Y37" s="328"/>
      <c r="AB37" s="330">
        <v>108.58</v>
      </c>
      <c r="AC37" s="184"/>
      <c r="AD37" s="184"/>
      <c r="AE37" s="331">
        <v>512</v>
      </c>
      <c r="AF37" s="183"/>
      <c r="AG37" s="320"/>
      <c r="AH37" s="320"/>
      <c r="AI37" s="320"/>
      <c r="AJ37" s="320"/>
      <c r="AK37" s="328"/>
    </row>
    <row r="38" spans="2:37">
      <c r="B38" s="4">
        <f t="shared" si="1"/>
        <v>41481</v>
      </c>
      <c r="C38" s="4"/>
      <c r="D38" s="319">
        <v>56</v>
      </c>
      <c r="E38" s="184"/>
      <c r="F38" s="184"/>
      <c r="G38" s="324">
        <v>120</v>
      </c>
      <c r="H38" s="183"/>
      <c r="I38" s="320"/>
      <c r="J38" s="319">
        <v>55.75</v>
      </c>
      <c r="K38" s="319"/>
      <c r="L38" s="319"/>
      <c r="M38" s="324">
        <v>240</v>
      </c>
      <c r="P38" s="319">
        <v>36</v>
      </c>
      <c r="Q38" s="184"/>
      <c r="R38" s="184"/>
      <c r="S38" s="324">
        <v>40</v>
      </c>
      <c r="T38" s="183"/>
      <c r="U38" s="320"/>
      <c r="V38" s="319">
        <v>36.729999999999997</v>
      </c>
      <c r="W38" s="319"/>
      <c r="X38" s="319"/>
      <c r="Y38" s="324">
        <v>548</v>
      </c>
      <c r="AB38" s="319">
        <v>110</v>
      </c>
      <c r="AC38" s="184"/>
      <c r="AD38" s="184"/>
      <c r="AE38" s="324">
        <v>162</v>
      </c>
      <c r="AF38" s="183"/>
      <c r="AG38" s="320"/>
      <c r="AH38" s="319">
        <v>108.14</v>
      </c>
      <c r="AI38" s="319"/>
      <c r="AJ38" s="319"/>
      <c r="AK38" s="324">
        <v>1740</v>
      </c>
    </row>
    <row r="39" spans="2:37">
      <c r="B39" s="4">
        <f t="shared" si="1"/>
        <v>41488</v>
      </c>
      <c r="C39" s="4"/>
      <c r="D39" s="330">
        <v>55.5</v>
      </c>
      <c r="E39" s="184"/>
      <c r="F39" s="184"/>
      <c r="G39" s="331">
        <v>120</v>
      </c>
      <c r="H39" s="183"/>
      <c r="I39" s="320"/>
      <c r="J39" s="320"/>
      <c r="K39" s="320"/>
      <c r="L39" s="320"/>
      <c r="M39" s="328"/>
      <c r="P39" s="330">
        <v>37</v>
      </c>
      <c r="Q39" s="184"/>
      <c r="R39" s="184"/>
      <c r="S39" s="331">
        <v>80</v>
      </c>
      <c r="T39" s="183"/>
      <c r="U39" s="320"/>
      <c r="V39" s="320"/>
      <c r="W39" s="320"/>
      <c r="X39" s="320"/>
      <c r="Y39" s="328"/>
      <c r="AB39" s="330">
        <v>107</v>
      </c>
      <c r="AC39" s="184"/>
      <c r="AD39" s="184"/>
      <c r="AE39" s="331">
        <v>54</v>
      </c>
      <c r="AF39" s="183"/>
      <c r="AG39" s="320"/>
      <c r="AH39" s="320"/>
      <c r="AI39" s="320"/>
      <c r="AJ39" s="320"/>
      <c r="AK39" s="328"/>
    </row>
    <row r="40" spans="2:37">
      <c r="B40" s="4">
        <f t="shared" si="1"/>
        <v>41495</v>
      </c>
      <c r="C40" s="4"/>
      <c r="D40" s="226" t="s">
        <v>218</v>
      </c>
      <c r="E40" s="6"/>
      <c r="F40" s="6"/>
      <c r="G40" s="7" t="s">
        <v>218</v>
      </c>
      <c r="H40" s="183"/>
      <c r="I40" s="320"/>
      <c r="J40" s="320"/>
      <c r="K40" s="320"/>
      <c r="L40" s="320"/>
      <c r="M40" s="328"/>
      <c r="P40" s="226" t="s">
        <v>218</v>
      </c>
      <c r="Q40" s="6"/>
      <c r="R40" s="6"/>
      <c r="S40" s="7" t="s">
        <v>218</v>
      </c>
      <c r="T40" s="183"/>
      <c r="U40" s="320"/>
      <c r="V40" s="320"/>
      <c r="W40" s="320"/>
      <c r="X40" s="320"/>
      <c r="Y40" s="328"/>
      <c r="AB40" s="330">
        <v>109.05</v>
      </c>
      <c r="AC40" s="184"/>
      <c r="AD40" s="184"/>
      <c r="AE40" s="331">
        <v>254</v>
      </c>
      <c r="AF40" s="183"/>
      <c r="AG40" s="320"/>
      <c r="AH40" s="320"/>
      <c r="AI40" s="320"/>
      <c r="AJ40" s="320"/>
      <c r="AK40" s="328"/>
    </row>
    <row r="41" spans="2:37">
      <c r="B41" s="4">
        <f t="shared" si="1"/>
        <v>41502</v>
      </c>
      <c r="C41" s="4"/>
      <c r="D41" s="330">
        <v>56.14</v>
      </c>
      <c r="E41" s="184"/>
      <c r="F41" s="184"/>
      <c r="G41" s="331">
        <v>440</v>
      </c>
      <c r="H41" s="183"/>
      <c r="I41" s="320"/>
      <c r="J41" s="320"/>
      <c r="K41" s="320"/>
      <c r="L41" s="320"/>
      <c r="M41" s="328"/>
      <c r="P41" s="330">
        <v>37</v>
      </c>
      <c r="Q41" s="184"/>
      <c r="R41" s="184"/>
      <c r="S41" s="331">
        <v>40</v>
      </c>
      <c r="T41" s="183"/>
      <c r="U41" s="320"/>
      <c r="V41" s="320"/>
      <c r="W41" s="320"/>
      <c r="X41" s="320"/>
      <c r="Y41" s="328"/>
      <c r="AB41" s="330">
        <v>113.29</v>
      </c>
      <c r="AC41" s="184"/>
      <c r="AD41" s="184"/>
      <c r="AE41" s="331">
        <v>280</v>
      </c>
      <c r="AF41" s="183"/>
      <c r="AG41" s="320"/>
      <c r="AH41" s="320"/>
      <c r="AI41" s="320"/>
      <c r="AJ41" s="320"/>
      <c r="AK41" s="328"/>
    </row>
    <row r="42" spans="2:37">
      <c r="B42" s="4">
        <f t="shared" si="1"/>
        <v>41509</v>
      </c>
      <c r="C42" s="4"/>
      <c r="D42" s="319">
        <v>55</v>
      </c>
      <c r="E42" s="184"/>
      <c r="F42" s="184"/>
      <c r="G42" s="324">
        <v>40</v>
      </c>
      <c r="H42" s="183"/>
      <c r="I42" s="320"/>
      <c r="J42" s="320"/>
      <c r="K42" s="320"/>
      <c r="L42" s="320"/>
      <c r="M42" s="328"/>
      <c r="P42" s="321" t="s">
        <v>218</v>
      </c>
      <c r="Q42" s="326"/>
      <c r="R42" s="326"/>
      <c r="S42" s="334" t="s">
        <v>218</v>
      </c>
      <c r="T42" s="183"/>
      <c r="U42" s="320"/>
      <c r="V42" s="320"/>
      <c r="W42" s="320"/>
      <c r="X42" s="320"/>
      <c r="Y42" s="328"/>
      <c r="AB42" s="319">
        <v>114</v>
      </c>
      <c r="AC42" s="184"/>
      <c r="AD42" s="184"/>
      <c r="AE42" s="324">
        <v>80</v>
      </c>
      <c r="AF42" s="183"/>
      <c r="AG42" s="320"/>
      <c r="AH42" s="320"/>
      <c r="AI42" s="320"/>
      <c r="AJ42" s="320"/>
      <c r="AK42" s="328"/>
    </row>
    <row r="43" spans="2:37">
      <c r="B43" s="4">
        <f t="shared" si="1"/>
        <v>41516</v>
      </c>
      <c r="C43" s="4"/>
      <c r="D43" s="319">
        <v>56</v>
      </c>
      <c r="E43" s="184"/>
      <c r="F43" s="184"/>
      <c r="G43" s="324">
        <v>56</v>
      </c>
      <c r="H43" s="183"/>
      <c r="I43" s="320"/>
      <c r="J43" s="319">
        <v>56</v>
      </c>
      <c r="K43" s="319"/>
      <c r="L43" s="319"/>
      <c r="M43" s="324">
        <v>616</v>
      </c>
      <c r="P43" s="319">
        <v>38</v>
      </c>
      <c r="Q43" s="184"/>
      <c r="R43" s="184"/>
      <c r="S43" s="324">
        <v>40</v>
      </c>
      <c r="T43" s="183"/>
      <c r="U43" s="320"/>
      <c r="V43" s="319">
        <v>37.5</v>
      </c>
      <c r="W43" s="319"/>
      <c r="X43" s="319"/>
      <c r="Y43" s="324">
        <v>80</v>
      </c>
      <c r="AB43" s="319">
        <v>115.4</v>
      </c>
      <c r="AC43" s="184"/>
      <c r="AD43" s="184"/>
      <c r="AE43" s="324">
        <v>200</v>
      </c>
      <c r="AF43" s="183"/>
      <c r="AG43" s="320"/>
      <c r="AH43" s="319">
        <v>112.55</v>
      </c>
      <c r="AI43" s="319"/>
      <c r="AJ43" s="319"/>
      <c r="AK43" s="324">
        <v>814</v>
      </c>
    </row>
    <row r="44" spans="2:37">
      <c r="B44" s="4">
        <f t="shared" si="1"/>
        <v>41523</v>
      </c>
      <c r="C44" s="4"/>
      <c r="D44" s="330">
        <v>56.9</v>
      </c>
      <c r="E44" s="184"/>
      <c r="F44" s="184"/>
      <c r="G44" s="331">
        <v>60</v>
      </c>
      <c r="H44" s="183"/>
      <c r="I44" s="320"/>
      <c r="J44" s="320"/>
      <c r="K44" s="320"/>
      <c r="L44" s="320"/>
      <c r="M44" s="328"/>
      <c r="P44" s="330">
        <v>37.5</v>
      </c>
      <c r="Q44" s="184"/>
      <c r="R44" s="184"/>
      <c r="S44" s="331">
        <v>80</v>
      </c>
      <c r="T44" s="183"/>
      <c r="U44" s="320"/>
      <c r="V44" s="320"/>
      <c r="W44" s="320"/>
      <c r="X44" s="320"/>
      <c r="Y44" s="328"/>
      <c r="AB44" s="330">
        <v>115.98</v>
      </c>
      <c r="AC44" s="184"/>
      <c r="AD44" s="184"/>
      <c r="AE44" s="331">
        <v>122</v>
      </c>
      <c r="AF44" s="183"/>
      <c r="AG44" s="320"/>
      <c r="AH44" s="320"/>
      <c r="AI44" s="320"/>
      <c r="AJ44" s="320"/>
      <c r="AK44" s="328"/>
    </row>
    <row r="45" spans="2:37">
      <c r="B45" s="4">
        <f t="shared" si="1"/>
        <v>41530</v>
      </c>
      <c r="C45" s="4"/>
      <c r="D45" s="330">
        <v>58.25</v>
      </c>
      <c r="E45" s="184"/>
      <c r="F45" s="184"/>
      <c r="G45" s="331">
        <v>216</v>
      </c>
      <c r="H45" s="183"/>
      <c r="I45" s="320"/>
      <c r="J45" s="320"/>
      <c r="K45" s="320"/>
      <c r="L45" s="320"/>
      <c r="M45" s="328"/>
      <c r="P45" s="330">
        <v>37.75</v>
      </c>
      <c r="Q45" s="184"/>
      <c r="R45" s="184"/>
      <c r="S45" s="331">
        <v>160</v>
      </c>
      <c r="T45" s="183"/>
      <c r="U45" s="320"/>
      <c r="V45" s="320"/>
      <c r="W45" s="320"/>
      <c r="X45" s="320"/>
      <c r="Y45" s="328"/>
      <c r="AB45" s="330">
        <v>116.43</v>
      </c>
      <c r="AC45" s="184"/>
      <c r="AD45" s="184"/>
      <c r="AE45" s="331">
        <v>280</v>
      </c>
      <c r="AF45" s="183"/>
      <c r="AG45" s="320"/>
      <c r="AH45" s="320"/>
      <c r="AI45" s="320"/>
      <c r="AJ45" s="320"/>
      <c r="AK45" s="328"/>
    </row>
    <row r="46" spans="2:37">
      <c r="B46" s="4">
        <f t="shared" si="1"/>
        <v>41537</v>
      </c>
      <c r="C46" s="4"/>
      <c r="D46" s="226" t="s">
        <v>218</v>
      </c>
      <c r="E46" s="184"/>
      <c r="F46" s="6"/>
      <c r="G46" s="226" t="s">
        <v>218</v>
      </c>
      <c r="K46" s="320"/>
      <c r="L46" s="320"/>
      <c r="M46" s="328"/>
      <c r="P46" s="226" t="s">
        <v>218</v>
      </c>
      <c r="Q46" s="184"/>
      <c r="R46" s="6"/>
      <c r="S46" s="226" t="s">
        <v>218</v>
      </c>
      <c r="T46" s="183"/>
      <c r="U46" s="320"/>
      <c r="V46" s="320"/>
      <c r="W46" s="320"/>
      <c r="X46" s="320"/>
      <c r="Y46" s="328"/>
      <c r="AB46" s="330">
        <v>122.04</v>
      </c>
      <c r="AC46" s="184"/>
      <c r="AD46" s="184"/>
      <c r="AE46" s="331">
        <v>456</v>
      </c>
      <c r="AF46" s="183"/>
      <c r="AG46" s="320"/>
      <c r="AH46" s="320"/>
      <c r="AI46" s="320"/>
      <c r="AJ46" s="320"/>
      <c r="AK46" s="328"/>
    </row>
    <row r="47" spans="2:37">
      <c r="B47" s="4">
        <f t="shared" si="1"/>
        <v>41544</v>
      </c>
      <c r="C47" s="4"/>
      <c r="D47" s="330">
        <v>60</v>
      </c>
      <c r="E47" s="184"/>
      <c r="F47" s="184"/>
      <c r="G47" s="331">
        <v>108</v>
      </c>
      <c r="H47" s="183"/>
      <c r="I47" s="320"/>
      <c r="J47" s="319">
        <v>58.53</v>
      </c>
      <c r="K47" s="319"/>
      <c r="L47" s="319"/>
      <c r="M47" s="324">
        <v>384</v>
      </c>
      <c r="P47" s="226" t="s">
        <v>218</v>
      </c>
      <c r="Q47" s="184"/>
      <c r="R47" s="6"/>
      <c r="S47" s="226" t="s">
        <v>218</v>
      </c>
      <c r="T47" s="183"/>
      <c r="U47" s="320"/>
      <c r="V47" s="319">
        <v>37.68</v>
      </c>
      <c r="W47" s="319"/>
      <c r="X47" s="319"/>
      <c r="Y47" s="324">
        <v>250</v>
      </c>
      <c r="AB47" s="330">
        <v>123</v>
      </c>
      <c r="AC47" s="184"/>
      <c r="AD47" s="184"/>
      <c r="AE47" s="331">
        <v>14</v>
      </c>
      <c r="AF47" s="183"/>
      <c r="AG47" s="320"/>
      <c r="AH47" s="319">
        <v>119.53</v>
      </c>
      <c r="AI47" s="319"/>
      <c r="AJ47" s="319"/>
      <c r="AK47" s="324">
        <v>976</v>
      </c>
    </row>
    <row r="48" spans="2:37">
      <c r="B48" s="4">
        <f t="shared" si="1"/>
        <v>41551</v>
      </c>
      <c r="C48" s="4"/>
      <c r="D48" s="230" t="s">
        <v>84</v>
      </c>
      <c r="E48" s="326"/>
      <c r="F48" s="326"/>
      <c r="G48" s="325" t="s">
        <v>84</v>
      </c>
      <c r="K48" s="320"/>
      <c r="L48" s="320"/>
      <c r="M48" s="328"/>
      <c r="P48" s="472"/>
      <c r="Q48" s="473"/>
      <c r="R48" s="473"/>
      <c r="S48" s="230" t="s">
        <v>84</v>
      </c>
      <c r="T48" s="326"/>
      <c r="U48" s="326"/>
      <c r="V48" s="325" t="s">
        <v>84</v>
      </c>
      <c r="W48" s="474"/>
      <c r="X48" s="474"/>
      <c r="Y48" s="475"/>
      <c r="Z48" s="476"/>
      <c r="AA48" s="476"/>
      <c r="AB48" s="230" t="s">
        <v>84</v>
      </c>
      <c r="AC48" s="326"/>
      <c r="AD48" s="326"/>
      <c r="AE48" s="325" t="s">
        <v>84</v>
      </c>
      <c r="AF48" s="183"/>
      <c r="AG48" s="320"/>
      <c r="AH48" s="320"/>
      <c r="AI48" s="320"/>
      <c r="AJ48" s="320"/>
      <c r="AK48" s="328"/>
    </row>
    <row r="49" spans="2:37">
      <c r="B49" s="4">
        <f t="shared" si="1"/>
        <v>41558</v>
      </c>
      <c r="C49" s="4"/>
      <c r="D49" s="230" t="s">
        <v>84</v>
      </c>
      <c r="E49" s="326"/>
      <c r="F49" s="326"/>
      <c r="G49" s="325" t="s">
        <v>84</v>
      </c>
      <c r="K49" s="320"/>
      <c r="L49" s="320"/>
      <c r="M49" s="328"/>
      <c r="P49" s="319"/>
      <c r="Q49" s="184"/>
      <c r="R49" s="184"/>
      <c r="S49" s="230" t="s">
        <v>84</v>
      </c>
      <c r="T49" s="326"/>
      <c r="U49" s="326"/>
      <c r="V49" s="325" t="s">
        <v>84</v>
      </c>
      <c r="W49" s="320"/>
      <c r="X49" s="320"/>
      <c r="Y49" s="328"/>
      <c r="AB49" s="230" t="s">
        <v>84</v>
      </c>
      <c r="AC49" s="326"/>
      <c r="AD49" s="326"/>
      <c r="AE49" s="325" t="s">
        <v>84</v>
      </c>
      <c r="AF49" s="183"/>
      <c r="AG49" s="320"/>
      <c r="AH49" s="320"/>
      <c r="AI49" s="320"/>
      <c r="AJ49" s="320"/>
      <c r="AK49" s="328"/>
    </row>
    <row r="50" spans="2:37">
      <c r="B50" s="4">
        <f t="shared" si="1"/>
        <v>41565</v>
      </c>
      <c r="C50" s="4"/>
      <c r="D50" s="330">
        <v>58.53</v>
      </c>
      <c r="E50" s="332"/>
      <c r="F50" s="184"/>
      <c r="G50" s="331">
        <v>144</v>
      </c>
      <c r="K50" s="320"/>
      <c r="L50" s="320"/>
      <c r="M50" s="328"/>
      <c r="P50" s="226" t="s">
        <v>218</v>
      </c>
      <c r="Q50" s="184"/>
      <c r="R50" s="6"/>
      <c r="S50" s="226" t="s">
        <v>218</v>
      </c>
      <c r="T50" s="183"/>
      <c r="U50" s="320"/>
      <c r="V50" s="320"/>
      <c r="W50" s="320"/>
      <c r="X50" s="320"/>
      <c r="Y50" s="328"/>
      <c r="AB50" s="330">
        <v>138</v>
      </c>
      <c r="AC50" s="332"/>
      <c r="AD50" s="184"/>
      <c r="AE50" s="331">
        <v>216</v>
      </c>
      <c r="AF50" s="183"/>
      <c r="AG50" s="320"/>
      <c r="AH50" s="320"/>
      <c r="AI50" s="320"/>
      <c r="AJ50" s="320"/>
      <c r="AK50" s="328"/>
    </row>
    <row r="51" spans="2:37">
      <c r="B51" s="4">
        <f t="shared" si="1"/>
        <v>41572</v>
      </c>
      <c r="C51" s="4"/>
      <c r="D51" s="226" t="s">
        <v>218</v>
      </c>
      <c r="E51" s="184"/>
      <c r="F51" s="6"/>
      <c r="G51" s="226" t="s">
        <v>218</v>
      </c>
      <c r="J51" s="319">
        <v>59.28</v>
      </c>
      <c r="K51" s="319"/>
      <c r="L51" s="319"/>
      <c r="M51" s="324">
        <v>184</v>
      </c>
      <c r="P51" s="226" t="s">
        <v>218</v>
      </c>
      <c r="Q51" s="184"/>
      <c r="R51" s="6"/>
      <c r="S51" s="226" t="s">
        <v>218</v>
      </c>
      <c r="T51" s="183"/>
      <c r="U51" s="320"/>
      <c r="V51" s="226" t="s">
        <v>218</v>
      </c>
      <c r="W51" s="184"/>
      <c r="X51" s="6"/>
      <c r="Y51" s="226" t="s">
        <v>218</v>
      </c>
      <c r="AB51" s="330">
        <v>138</v>
      </c>
      <c r="AC51" s="332"/>
      <c r="AD51" s="184"/>
      <c r="AE51" s="331">
        <v>40</v>
      </c>
      <c r="AF51" s="183"/>
      <c r="AG51" s="320"/>
      <c r="AH51" s="226">
        <v>138</v>
      </c>
      <c r="AI51" s="184"/>
      <c r="AJ51" s="6"/>
      <c r="AK51" s="226">
        <v>256</v>
      </c>
    </row>
    <row r="52" spans="2:37">
      <c r="B52" s="4">
        <f t="shared" si="1"/>
        <v>41579</v>
      </c>
      <c r="C52" s="4"/>
      <c r="D52" s="330">
        <v>62</v>
      </c>
      <c r="E52" s="184"/>
      <c r="F52" s="184"/>
      <c r="G52" s="331">
        <v>40</v>
      </c>
      <c r="H52" s="183"/>
      <c r="I52" s="320"/>
      <c r="J52" s="320"/>
      <c r="K52" s="320"/>
      <c r="L52" s="320"/>
      <c r="M52" s="328"/>
      <c r="P52" s="226" t="s">
        <v>218</v>
      </c>
      <c r="Q52" s="184"/>
      <c r="R52" s="6"/>
      <c r="S52" s="226" t="s">
        <v>218</v>
      </c>
      <c r="T52" s="183"/>
      <c r="U52" s="320"/>
      <c r="V52" s="320"/>
      <c r="W52" s="320"/>
      <c r="X52" s="320"/>
      <c r="Y52" s="328"/>
      <c r="AB52" s="330">
        <v>144.12</v>
      </c>
      <c r="AC52" s="184"/>
      <c r="AD52" s="184"/>
      <c r="AE52" s="331">
        <v>134</v>
      </c>
      <c r="AF52" s="183"/>
      <c r="AG52" s="320"/>
      <c r="AH52" s="320"/>
      <c r="AI52" s="320"/>
      <c r="AJ52" s="320"/>
      <c r="AK52" s="328"/>
    </row>
    <row r="53" spans="2:37">
      <c r="B53" s="4">
        <f t="shared" si="1"/>
        <v>41586</v>
      </c>
      <c r="C53" s="4"/>
      <c r="D53" s="226" t="s">
        <v>218</v>
      </c>
      <c r="E53" s="184"/>
      <c r="F53" s="6"/>
      <c r="G53" s="226" t="s">
        <v>218</v>
      </c>
      <c r="H53" s="183"/>
      <c r="I53" s="320"/>
      <c r="J53" s="320"/>
      <c r="K53" s="320"/>
      <c r="L53" s="320"/>
      <c r="M53" s="328"/>
      <c r="P53" s="226" t="s">
        <v>218</v>
      </c>
      <c r="Q53" s="184"/>
      <c r="R53" s="6"/>
      <c r="S53" s="226" t="s">
        <v>218</v>
      </c>
      <c r="T53" s="183"/>
      <c r="U53" s="320"/>
      <c r="V53" s="320"/>
      <c r="W53" s="320"/>
      <c r="X53" s="320"/>
      <c r="Y53" s="328"/>
      <c r="AB53" s="226" t="s">
        <v>218</v>
      </c>
      <c r="AC53" s="184"/>
      <c r="AD53" s="6"/>
      <c r="AE53" s="226" t="s">
        <v>218</v>
      </c>
      <c r="AF53" s="183"/>
      <c r="AG53" s="320"/>
      <c r="AH53" s="320"/>
      <c r="AI53" s="320"/>
      <c r="AJ53" s="320"/>
      <c r="AK53" s="328"/>
    </row>
    <row r="54" spans="2:37">
      <c r="B54" s="4">
        <f t="shared" si="1"/>
        <v>41593</v>
      </c>
      <c r="C54" s="4"/>
      <c r="D54" s="226" t="s">
        <v>218</v>
      </c>
      <c r="E54" s="184"/>
      <c r="F54" s="6"/>
      <c r="G54" s="226" t="s">
        <v>218</v>
      </c>
      <c r="H54" s="183"/>
      <c r="I54" s="320"/>
      <c r="J54" s="320"/>
      <c r="K54" s="320"/>
      <c r="L54" s="320"/>
      <c r="M54" s="328"/>
      <c r="P54" s="226" t="s">
        <v>218</v>
      </c>
      <c r="Q54" s="184"/>
      <c r="R54" s="6"/>
      <c r="S54" s="226" t="s">
        <v>218</v>
      </c>
      <c r="T54" s="183"/>
      <c r="U54" s="320"/>
      <c r="V54" s="320"/>
      <c r="W54" s="320"/>
      <c r="X54" s="320"/>
      <c r="Y54" s="328"/>
      <c r="AB54" s="330">
        <v>150.5</v>
      </c>
      <c r="AC54" s="184"/>
      <c r="AD54" s="184"/>
      <c r="AE54" s="331">
        <v>240</v>
      </c>
      <c r="AF54" s="183"/>
      <c r="AG54" s="320"/>
      <c r="AH54" s="320"/>
      <c r="AI54" s="320"/>
      <c r="AJ54" s="320"/>
      <c r="AK54" s="328"/>
    </row>
    <row r="55" spans="2:37">
      <c r="B55" s="4">
        <f t="shared" si="1"/>
        <v>41600</v>
      </c>
      <c r="C55" s="4"/>
      <c r="D55" s="330">
        <v>59.5</v>
      </c>
      <c r="E55" s="184"/>
      <c r="F55" s="184"/>
      <c r="G55" s="331">
        <v>80</v>
      </c>
      <c r="H55" s="183"/>
      <c r="I55" s="320"/>
      <c r="J55" s="230"/>
      <c r="K55" s="230"/>
      <c r="L55" s="230"/>
      <c r="M55" s="325"/>
      <c r="P55" s="226" t="s">
        <v>218</v>
      </c>
      <c r="Q55" s="184"/>
      <c r="R55" s="6"/>
      <c r="S55" s="226" t="s">
        <v>218</v>
      </c>
      <c r="T55" s="183"/>
      <c r="U55" s="320"/>
      <c r="V55" s="230"/>
      <c r="W55" s="230"/>
      <c r="X55" s="230"/>
      <c r="Y55" s="325"/>
      <c r="AB55" s="226" t="s">
        <v>218</v>
      </c>
      <c r="AC55" s="184"/>
      <c r="AD55" s="6"/>
      <c r="AE55" s="226" t="s">
        <v>218</v>
      </c>
      <c r="AF55" s="183"/>
      <c r="AG55" s="320"/>
      <c r="AH55" s="230"/>
      <c r="AI55" s="230"/>
      <c r="AJ55" s="230"/>
      <c r="AK55" s="325"/>
    </row>
    <row r="56" spans="2:37">
      <c r="B56" s="4">
        <f t="shared" si="1"/>
        <v>41607</v>
      </c>
      <c r="C56" s="4"/>
      <c r="D56" s="330">
        <v>59.5</v>
      </c>
      <c r="E56" s="184"/>
      <c r="F56" s="184"/>
      <c r="G56" s="331">
        <v>162</v>
      </c>
      <c r="H56" s="183"/>
      <c r="I56" s="320"/>
      <c r="J56" s="319">
        <v>59.5</v>
      </c>
      <c r="K56" s="319"/>
      <c r="L56" s="319"/>
      <c r="M56" s="324">
        <v>242</v>
      </c>
      <c r="P56" s="226" t="s">
        <v>218</v>
      </c>
      <c r="Q56" s="184"/>
      <c r="R56" s="6"/>
      <c r="S56" s="226" t="s">
        <v>218</v>
      </c>
      <c r="T56" s="183"/>
      <c r="U56" s="320"/>
      <c r="V56" s="226" t="s">
        <v>218</v>
      </c>
      <c r="W56" s="184"/>
      <c r="X56" s="6"/>
      <c r="Y56" s="226" t="s">
        <v>218</v>
      </c>
      <c r="AB56" s="330">
        <v>153</v>
      </c>
      <c r="AC56" s="184"/>
      <c r="AD56" s="184"/>
      <c r="AE56" s="331">
        <v>120</v>
      </c>
      <c r="AF56" s="183"/>
      <c r="AG56" s="320"/>
      <c r="AH56" s="319">
        <v>149.38</v>
      </c>
      <c r="AI56" s="319"/>
      <c r="AJ56" s="319"/>
      <c r="AK56" s="324">
        <v>494</v>
      </c>
    </row>
    <row r="57" spans="2:37">
      <c r="B57" s="4">
        <f t="shared" si="1"/>
        <v>41614</v>
      </c>
      <c r="C57" s="4"/>
      <c r="D57" s="226" t="s">
        <v>218</v>
      </c>
      <c r="E57" s="184"/>
      <c r="F57" s="6"/>
      <c r="G57" s="226" t="s">
        <v>218</v>
      </c>
      <c r="H57" s="183"/>
      <c r="I57" s="320"/>
      <c r="J57" s="320"/>
      <c r="K57" s="320"/>
      <c r="L57" s="320"/>
      <c r="M57" s="328"/>
      <c r="P57" s="226" t="s">
        <v>218</v>
      </c>
      <c r="Q57" s="184"/>
      <c r="R57" s="6"/>
      <c r="S57" s="226" t="s">
        <v>218</v>
      </c>
      <c r="T57" s="183"/>
      <c r="U57" s="320"/>
      <c r="V57" s="320"/>
      <c r="W57" s="320"/>
      <c r="X57" s="320"/>
      <c r="Y57" s="328"/>
      <c r="AB57" s="226" t="s">
        <v>218</v>
      </c>
      <c r="AC57" s="184"/>
      <c r="AD57" s="6"/>
      <c r="AE57" s="226" t="s">
        <v>218</v>
      </c>
      <c r="AF57" s="183"/>
      <c r="AG57" s="320"/>
      <c r="AH57" s="320"/>
      <c r="AI57" s="320"/>
      <c r="AJ57" s="320"/>
      <c r="AK57" s="328"/>
    </row>
    <row r="58" spans="2:37">
      <c r="B58" s="4">
        <f t="shared" si="1"/>
        <v>41621</v>
      </c>
      <c r="C58" s="4"/>
      <c r="D58" s="226" t="s">
        <v>218</v>
      </c>
      <c r="E58" s="184"/>
      <c r="F58" s="6"/>
      <c r="G58" s="226" t="s">
        <v>218</v>
      </c>
      <c r="H58" s="183"/>
      <c r="I58" s="320"/>
      <c r="J58" s="320"/>
      <c r="K58" s="320"/>
      <c r="L58" s="320"/>
      <c r="M58" s="328"/>
      <c r="P58" s="330">
        <v>45</v>
      </c>
      <c r="Q58" s="184"/>
      <c r="R58" s="184"/>
      <c r="S58" s="331">
        <v>40</v>
      </c>
      <c r="T58" s="183"/>
      <c r="U58" s="320"/>
      <c r="V58" s="320"/>
      <c r="W58" s="320"/>
      <c r="X58" s="320"/>
      <c r="Y58" s="328"/>
      <c r="AB58" s="330">
        <v>153</v>
      </c>
      <c r="AC58" s="184"/>
      <c r="AD58" s="184"/>
      <c r="AE58" s="331">
        <v>40</v>
      </c>
      <c r="AF58" s="183"/>
      <c r="AG58" s="320"/>
      <c r="AH58" s="320"/>
      <c r="AI58" s="320"/>
      <c r="AJ58" s="320"/>
      <c r="AK58" s="328"/>
    </row>
    <row r="59" spans="2:37">
      <c r="B59" s="4">
        <f t="shared" si="1"/>
        <v>41628</v>
      </c>
      <c r="C59" s="4"/>
      <c r="D59" s="330">
        <v>58.67</v>
      </c>
      <c r="E59" s="184"/>
      <c r="F59" s="184"/>
      <c r="G59" s="331">
        <v>60</v>
      </c>
      <c r="H59" s="183"/>
      <c r="I59" s="320"/>
      <c r="J59" s="320"/>
      <c r="K59" s="320"/>
      <c r="L59" s="320"/>
      <c r="M59" s="328"/>
      <c r="P59" s="330">
        <v>39</v>
      </c>
      <c r="Q59" s="184"/>
      <c r="R59" s="184"/>
      <c r="S59" s="331">
        <v>20</v>
      </c>
      <c r="T59" s="183"/>
      <c r="U59" s="320"/>
      <c r="V59" s="320"/>
      <c r="W59" s="320"/>
      <c r="X59" s="320"/>
      <c r="Y59" s="328"/>
      <c r="AB59" s="330">
        <v>152</v>
      </c>
      <c r="AC59" s="184"/>
      <c r="AD59" s="184"/>
      <c r="AE59" s="331">
        <v>120</v>
      </c>
      <c r="AF59" s="183"/>
      <c r="AG59" s="320"/>
      <c r="AH59" s="320"/>
      <c r="AI59" s="320"/>
      <c r="AJ59" s="320"/>
      <c r="AK59" s="328"/>
    </row>
    <row r="60" spans="2:37">
      <c r="B60" s="4">
        <f t="shared" si="1"/>
        <v>41635</v>
      </c>
      <c r="C60" s="4"/>
      <c r="D60" s="226" t="s">
        <v>218</v>
      </c>
      <c r="E60" s="184"/>
      <c r="F60" s="6"/>
      <c r="G60" s="226" t="s">
        <v>218</v>
      </c>
      <c r="H60" s="183"/>
      <c r="I60" s="320"/>
      <c r="J60" s="319">
        <v>58.67</v>
      </c>
      <c r="K60" s="319"/>
      <c r="L60" s="319"/>
      <c r="M60" s="324">
        <v>60</v>
      </c>
      <c r="P60" s="330">
        <v>45</v>
      </c>
      <c r="Q60" s="184"/>
      <c r="R60" s="184"/>
      <c r="S60" s="331">
        <v>216</v>
      </c>
      <c r="T60" s="183"/>
      <c r="U60" s="320"/>
      <c r="V60" s="319">
        <v>46.14</v>
      </c>
      <c r="W60" s="319"/>
      <c r="X60" s="319"/>
      <c r="Y60" s="324">
        <v>654</v>
      </c>
      <c r="AB60" s="330">
        <v>151.29</v>
      </c>
      <c r="AC60" s="184"/>
      <c r="AD60" s="184"/>
      <c r="AE60" s="331">
        <v>702</v>
      </c>
      <c r="AF60" s="183"/>
      <c r="AG60" s="320"/>
      <c r="AH60" s="319">
        <v>151.58000000000001</v>
      </c>
      <c r="AI60" s="184"/>
      <c r="AJ60" s="184"/>
      <c r="AK60" s="184">
        <v>902</v>
      </c>
    </row>
    <row r="61" spans="2:37" ht="6" customHeight="1">
      <c r="B61" s="4"/>
      <c r="C61" s="4"/>
      <c r="D61" s="320"/>
      <c r="E61" s="320"/>
      <c r="F61" s="320"/>
      <c r="G61" s="1"/>
      <c r="H61" s="183"/>
      <c r="I61" s="320"/>
      <c r="J61" s="320"/>
      <c r="K61" s="320"/>
      <c r="L61" s="320"/>
      <c r="M61" s="328"/>
      <c r="P61" s="320"/>
      <c r="Q61" s="320"/>
      <c r="R61" s="320"/>
      <c r="S61" s="328"/>
      <c r="T61" s="183"/>
      <c r="U61" s="320"/>
      <c r="V61" s="320"/>
      <c r="W61" s="320"/>
      <c r="X61" s="320"/>
      <c r="Y61" s="328"/>
      <c r="AB61" s="320"/>
      <c r="AC61" s="320"/>
      <c r="AD61" s="320"/>
      <c r="AE61" s="328"/>
      <c r="AF61" s="183"/>
      <c r="AG61" s="320"/>
      <c r="AH61" s="320"/>
      <c r="AI61" s="320"/>
      <c r="AJ61" s="320"/>
      <c r="AK61" s="328"/>
    </row>
    <row r="62" spans="2:37" ht="12.75" customHeight="1">
      <c r="B62" s="176">
        <v>2013</v>
      </c>
      <c r="C62" s="5"/>
      <c r="D62" s="320">
        <f>SUMPRODUCT(D9:D60,G9:G60)/SUM(G9:G60)</f>
        <v>55.934685853263083</v>
      </c>
      <c r="E62" s="320"/>
      <c r="F62" s="320"/>
      <c r="G62" s="1">
        <f>SUM(G9:G60)</f>
        <v>4934</v>
      </c>
      <c r="H62" s="183"/>
      <c r="I62" s="320"/>
      <c r="J62" s="320"/>
      <c r="K62" s="320"/>
      <c r="L62" s="320"/>
      <c r="M62" s="328"/>
      <c r="N62" s="6"/>
      <c r="O62" s="6"/>
      <c r="P62" s="320">
        <f>SUMPRODUCT(P9:P60,S9:S60)/SUM(S9:S60)</f>
        <v>35.462370178041539</v>
      </c>
      <c r="Q62" s="320"/>
      <c r="R62" s="320"/>
      <c r="S62" s="1">
        <f>SUM(S9:S60)</f>
        <v>2696</v>
      </c>
      <c r="T62" s="183"/>
      <c r="U62" s="320"/>
      <c r="V62" s="320"/>
      <c r="W62" s="320"/>
      <c r="X62" s="320"/>
      <c r="Y62" s="328"/>
      <c r="Z62" s="6"/>
      <c r="AA62" s="6"/>
      <c r="AB62" s="320">
        <f>SUMPRODUCT(AB9:AB60,AE9:AE60)/SUM(AE9:AE60)</f>
        <v>117.36093882369281</v>
      </c>
      <c r="AC62" s="320"/>
      <c r="AD62" s="320"/>
      <c r="AE62" s="1">
        <f>SUM(AE9:AE60)</f>
        <v>14401</v>
      </c>
      <c r="AF62" s="183"/>
      <c r="AG62" s="320"/>
      <c r="AH62" s="320"/>
      <c r="AI62" s="179"/>
      <c r="AJ62" s="179"/>
      <c r="AK62" s="333"/>
    </row>
    <row r="63" spans="2:37" ht="12.75" customHeight="1">
      <c r="B63" s="176">
        <v>2012</v>
      </c>
      <c r="C63" s="5"/>
      <c r="D63" s="320">
        <v>51.721569086651051</v>
      </c>
      <c r="E63" s="320"/>
      <c r="F63" s="320"/>
      <c r="G63" s="1">
        <v>4270</v>
      </c>
      <c r="H63" s="183"/>
      <c r="I63" s="320"/>
      <c r="J63" s="320"/>
      <c r="K63" s="320"/>
      <c r="L63" s="320"/>
      <c r="M63" s="328"/>
      <c r="N63" s="6"/>
      <c r="O63" s="6"/>
      <c r="P63" s="320">
        <v>32.194471653807454</v>
      </c>
      <c r="Q63" s="320"/>
      <c r="R63" s="320"/>
      <c r="S63" s="1">
        <v>2981</v>
      </c>
      <c r="T63" s="183"/>
      <c r="U63" s="320"/>
      <c r="V63" s="320"/>
      <c r="W63" s="320"/>
      <c r="X63" s="320"/>
      <c r="Y63" s="328"/>
      <c r="Z63" s="6"/>
      <c r="AA63" s="6"/>
      <c r="AB63" s="320">
        <v>108.92481198756008</v>
      </c>
      <c r="AC63" s="320"/>
      <c r="AD63" s="320"/>
      <c r="AE63" s="1">
        <v>7074</v>
      </c>
      <c r="AF63" s="183"/>
      <c r="AG63" s="320"/>
      <c r="AH63" s="320"/>
      <c r="AI63" s="179"/>
      <c r="AJ63" s="179"/>
      <c r="AK63" s="333"/>
    </row>
    <row r="64" spans="2:37" ht="2.25" customHeight="1">
      <c r="B64" s="176"/>
      <c r="C64" s="5"/>
      <c r="D64" s="179"/>
      <c r="E64" s="179"/>
      <c r="F64" s="179"/>
      <c r="G64" s="182"/>
      <c r="H64" s="181"/>
      <c r="I64" s="179"/>
      <c r="J64" s="179"/>
      <c r="K64" s="179"/>
      <c r="L64" s="179"/>
      <c r="M64" s="182"/>
      <c r="P64" s="179"/>
      <c r="Q64" s="179"/>
      <c r="R64" s="179"/>
      <c r="S64" s="182"/>
      <c r="T64" s="181"/>
      <c r="U64" s="179"/>
      <c r="V64" s="179"/>
      <c r="W64" s="179"/>
      <c r="X64" s="179"/>
      <c r="Y64" s="182"/>
      <c r="AB64" s="179"/>
      <c r="AC64" s="179"/>
      <c r="AD64" s="179"/>
      <c r="AE64" s="182"/>
      <c r="AF64" s="181"/>
      <c r="AG64" s="179"/>
      <c r="AH64" s="179"/>
      <c r="AI64" s="179"/>
      <c r="AJ64" s="179"/>
      <c r="AK64" s="182"/>
    </row>
    <row r="65" spans="2:38" ht="12.75" customHeight="1">
      <c r="B65" s="6" t="s">
        <v>446</v>
      </c>
      <c r="J65" s="183"/>
      <c r="K65" s="183"/>
      <c r="M65" s="183"/>
      <c r="N65" s="183"/>
      <c r="O65" s="183"/>
      <c r="V65" s="183"/>
      <c r="W65" s="183"/>
      <c r="Y65" s="183"/>
      <c r="Z65" s="183"/>
      <c r="AA65" s="183"/>
      <c r="AH65" s="183"/>
      <c r="AI65" s="183"/>
      <c r="AK65" s="183"/>
      <c r="AL65" s="183"/>
    </row>
    <row r="66" spans="2:38" ht="12.75" customHeight="1">
      <c r="B66" s="6" t="s">
        <v>488</v>
      </c>
      <c r="J66" s="183"/>
      <c r="K66" s="183"/>
      <c r="M66" s="183"/>
      <c r="N66" s="183"/>
      <c r="O66" s="183"/>
      <c r="V66" s="183"/>
      <c r="W66" s="183"/>
      <c r="Y66" s="183"/>
      <c r="Z66" s="183"/>
      <c r="AA66" s="183"/>
      <c r="AH66" s="183"/>
      <c r="AI66" s="183"/>
      <c r="AK66" s="183"/>
      <c r="AL66" s="183"/>
    </row>
    <row r="67" spans="2:38" ht="12.75" customHeight="1">
      <c r="B67" s="6" t="s">
        <v>339</v>
      </c>
      <c r="J67" s="183"/>
      <c r="K67" s="183"/>
      <c r="M67" s="183"/>
      <c r="N67" s="183"/>
      <c r="O67" s="183"/>
      <c r="V67" s="183"/>
      <c r="W67" s="183"/>
      <c r="Y67" s="183"/>
      <c r="Z67" s="183"/>
      <c r="AA67" s="183"/>
      <c r="AH67" s="183"/>
      <c r="AI67" s="183"/>
      <c r="AK67" s="183"/>
      <c r="AL67" s="183"/>
    </row>
    <row r="68" spans="2:38" ht="12.75" customHeight="1">
      <c r="B68" s="8" t="s">
        <v>340</v>
      </c>
      <c r="J68" s="183"/>
      <c r="K68" s="183"/>
      <c r="M68" s="183"/>
      <c r="N68" s="183"/>
      <c r="O68" s="183"/>
      <c r="V68" s="183"/>
      <c r="W68" s="183"/>
      <c r="Y68" s="183"/>
      <c r="Z68" s="183"/>
      <c r="AA68" s="183"/>
      <c r="AH68" s="183"/>
      <c r="AI68" s="183"/>
      <c r="AK68" s="183"/>
      <c r="AL68" s="183"/>
    </row>
    <row r="69" spans="2:38">
      <c r="J69" s="183"/>
      <c r="K69" s="183"/>
      <c r="M69" s="183"/>
      <c r="N69" s="183"/>
      <c r="O69" s="183"/>
      <c r="V69" s="183"/>
      <c r="W69" s="183"/>
      <c r="Y69" s="183"/>
      <c r="Z69" s="183"/>
      <c r="AA69" s="183"/>
      <c r="AH69" s="183"/>
      <c r="AI69" s="183"/>
      <c r="AK69" s="183"/>
      <c r="AL69" s="183"/>
    </row>
    <row r="70" spans="2:38">
      <c r="J70" s="183"/>
      <c r="K70" s="183"/>
      <c r="M70" s="183"/>
      <c r="N70" s="183"/>
      <c r="O70" s="183"/>
      <c r="V70" s="183"/>
      <c r="W70" s="183"/>
      <c r="Y70" s="183"/>
      <c r="Z70" s="183"/>
      <c r="AA70" s="183"/>
      <c r="AH70" s="183"/>
      <c r="AI70" s="183"/>
      <c r="AK70" s="183"/>
      <c r="AL70" s="183"/>
    </row>
    <row r="71" spans="2:38">
      <c r="J71" s="183"/>
      <c r="K71" s="183"/>
      <c r="M71" s="183"/>
      <c r="N71" s="183"/>
      <c r="O71" s="183"/>
      <c r="V71" s="183"/>
      <c r="W71" s="183"/>
      <c r="Y71" s="183"/>
      <c r="Z71" s="183"/>
      <c r="AA71" s="183"/>
      <c r="AH71" s="183"/>
      <c r="AI71" s="183"/>
      <c r="AK71" s="183"/>
      <c r="AL71" s="183"/>
    </row>
  </sheetData>
  <mergeCells count="15">
    <mergeCell ref="Y7:Z7"/>
    <mergeCell ref="AB7:AC7"/>
    <mergeCell ref="AE7:AF7"/>
    <mergeCell ref="AH7:AI7"/>
    <mergeCell ref="AK7:AL7"/>
    <mergeCell ref="D6:N6"/>
    <mergeCell ref="P6:Z6"/>
    <mergeCell ref="AB6:AL6"/>
    <mergeCell ref="D7:E7"/>
    <mergeCell ref="G7:H7"/>
    <mergeCell ref="J7:K7"/>
    <mergeCell ref="M7:N7"/>
    <mergeCell ref="P7:Q7"/>
    <mergeCell ref="S7:T7"/>
    <mergeCell ref="V7:W7"/>
  </mergeCells>
  <pageMargins left="0.24" right="0.24" top="0.17" bottom="0.17" header="0.17" footer="0.17"/>
  <pageSetup orientation="portrait" r:id="rId1"/>
  <headerFooter>
    <oddFooter>&amp;C&amp;"Arial,Regular"&amp;9 86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W64"/>
  <sheetViews>
    <sheetView zoomScaleNormal="100" zoomScaleSheetLayoutView="100" workbookViewId="0">
      <selection activeCell="D10" sqref="D10"/>
    </sheetView>
  </sheetViews>
  <sheetFormatPr defaultColWidth="9" defaultRowHeight="12"/>
  <cols>
    <col min="1" max="1" width="9" style="2"/>
    <col min="2" max="2" width="7.875" style="2" customWidth="1"/>
    <col min="3" max="3" width="3.75" style="2" customWidth="1"/>
    <col min="4" max="4" width="6.75" style="2" customWidth="1"/>
    <col min="5" max="5" width="2" style="2" customWidth="1"/>
    <col min="6" max="6" width="0.875" style="2" customWidth="1"/>
    <col min="7" max="7" width="5.875" style="2" customWidth="1"/>
    <col min="8" max="8" width="3.375" style="2" customWidth="1"/>
    <col min="9" max="9" width="0.875" style="2" customWidth="1"/>
    <col min="10" max="10" width="6.5" style="2" customWidth="1"/>
    <col min="11" max="11" width="2.125" style="2" customWidth="1"/>
    <col min="12" max="12" width="0.875" style="2" customWidth="1"/>
    <col min="13" max="13" width="8" style="2" customWidth="1"/>
    <col min="14" max="14" width="5.25" style="2" customWidth="1"/>
    <col min="15" max="15" width="2.25" style="2" customWidth="1"/>
    <col min="16" max="16" width="6.625" style="2" customWidth="1"/>
    <col min="17" max="17" width="3.375" style="2" customWidth="1"/>
    <col min="18" max="18" width="0.875" style="2" customWidth="1"/>
    <col min="19" max="19" width="9.25" style="2" customWidth="1"/>
    <col min="20" max="20" width="6.625" style="2" customWidth="1"/>
    <col min="21" max="21" width="0.875" style="2" customWidth="1"/>
    <col min="22" max="22" width="7.625" style="2" customWidth="1"/>
    <col min="23" max="23" width="4.125" style="2" customWidth="1"/>
    <col min="24" max="16384" width="9" style="2"/>
  </cols>
  <sheetData>
    <row r="2" spans="2:23">
      <c r="D2" s="2" t="s">
        <v>65</v>
      </c>
    </row>
    <row r="3" spans="2:23">
      <c r="D3" s="2" t="s">
        <v>66</v>
      </c>
    </row>
    <row r="5" spans="2:23" ht="27.75" customHeight="1">
      <c r="D5" s="26" t="s">
        <v>67</v>
      </c>
      <c r="E5" s="26"/>
      <c r="F5" s="26"/>
      <c r="G5" s="26"/>
      <c r="H5" s="26"/>
      <c r="I5" s="26"/>
      <c r="J5" s="26"/>
      <c r="K5" s="26"/>
      <c r="L5" s="26"/>
      <c r="M5" s="26"/>
      <c r="N5" s="26"/>
      <c r="P5" s="34" t="s">
        <v>68</v>
      </c>
      <c r="Q5" s="34"/>
      <c r="R5" s="34"/>
      <c r="S5" s="34"/>
      <c r="T5" s="34"/>
      <c r="U5" s="34"/>
      <c r="V5" s="34"/>
      <c r="W5" s="34"/>
    </row>
    <row r="6" spans="2:23" ht="27" customHeight="1">
      <c r="B6" s="10"/>
      <c r="C6" s="10"/>
      <c r="D6" s="11" t="s">
        <v>58</v>
      </c>
      <c r="E6" s="11"/>
      <c r="F6"/>
      <c r="G6" s="11" t="s">
        <v>69</v>
      </c>
      <c r="H6" s="11"/>
      <c r="I6"/>
      <c r="J6" s="11" t="s">
        <v>44</v>
      </c>
      <c r="K6" s="11"/>
      <c r="L6"/>
      <c r="M6" s="35" t="s">
        <v>54</v>
      </c>
      <c r="N6" s="35"/>
      <c r="O6" s="10"/>
      <c r="P6" s="11" t="s">
        <v>58</v>
      </c>
      <c r="Q6" s="11"/>
      <c r="R6"/>
      <c r="S6" s="11" t="s">
        <v>69</v>
      </c>
      <c r="T6" s="11"/>
      <c r="U6"/>
      <c r="V6" s="11" t="s">
        <v>44</v>
      </c>
      <c r="W6" s="11"/>
    </row>
    <row r="7" spans="2:23" ht="3" customHeight="1">
      <c r="D7" s="3"/>
      <c r="E7" s="3"/>
      <c r="F7" s="3"/>
      <c r="G7" s="3"/>
      <c r="H7" s="3"/>
      <c r="I7" s="3"/>
      <c r="J7" s="3"/>
      <c r="L7" s="3"/>
      <c r="P7" s="3"/>
      <c r="R7" s="3"/>
      <c r="U7" s="3"/>
    </row>
    <row r="8" spans="2:23">
      <c r="B8" s="4">
        <v>41281</v>
      </c>
      <c r="C8" s="4"/>
      <c r="D8" s="12">
        <v>45.4</v>
      </c>
      <c r="E8" s="12"/>
      <c r="F8" s="12"/>
      <c r="G8" s="12">
        <v>45.8</v>
      </c>
      <c r="H8" s="12"/>
      <c r="I8" s="12"/>
      <c r="J8" s="12">
        <v>91.2</v>
      </c>
      <c r="K8" s="12"/>
      <c r="L8" s="12"/>
      <c r="M8" s="12">
        <v>5.8</v>
      </c>
      <c r="N8" s="12"/>
      <c r="O8" s="12"/>
      <c r="P8" s="12">
        <v>34.4</v>
      </c>
      <c r="Q8" s="12"/>
      <c r="R8" s="12"/>
      <c r="S8" s="12">
        <v>74</v>
      </c>
      <c r="T8" s="12"/>
      <c r="U8" s="12"/>
      <c r="V8" s="12">
        <v>54.3</v>
      </c>
    </row>
    <row r="9" spans="2:23">
      <c r="B9" s="4">
        <f t="shared" ref="B9:B15" si="0">B8+7</f>
        <v>41288</v>
      </c>
      <c r="C9" s="4"/>
      <c r="D9" s="12">
        <v>45.9</v>
      </c>
      <c r="E9" s="12"/>
      <c r="F9" s="12"/>
      <c r="G9" s="12">
        <v>39.700000000000003</v>
      </c>
      <c r="H9" s="12"/>
      <c r="I9" s="12"/>
      <c r="J9" s="12">
        <v>85.6</v>
      </c>
      <c r="K9" s="12"/>
      <c r="L9" s="12"/>
      <c r="M9" s="12">
        <v>-6.1</v>
      </c>
      <c r="N9" s="12"/>
      <c r="O9" s="12"/>
      <c r="P9" s="12">
        <v>29</v>
      </c>
      <c r="Q9" s="12"/>
      <c r="R9" s="12"/>
      <c r="S9" s="12">
        <v>71.7</v>
      </c>
      <c r="T9" s="12"/>
      <c r="U9" s="12"/>
      <c r="V9" s="6">
        <v>48.8</v>
      </c>
    </row>
    <row r="10" spans="2:23">
      <c r="B10" s="4">
        <f t="shared" si="0"/>
        <v>41295</v>
      </c>
      <c r="C10" s="4"/>
      <c r="D10" s="12">
        <v>45.9</v>
      </c>
      <c r="E10" s="12"/>
      <c r="F10" s="12"/>
      <c r="G10" s="12">
        <v>37.9</v>
      </c>
      <c r="H10" s="12"/>
      <c r="I10" s="12"/>
      <c r="J10" s="12">
        <v>83.8</v>
      </c>
      <c r="K10" s="12"/>
      <c r="L10" s="12"/>
      <c r="M10" s="12">
        <v>-2</v>
      </c>
      <c r="N10" s="12"/>
      <c r="O10" s="12"/>
      <c r="P10" s="12">
        <v>27.2</v>
      </c>
      <c r="Q10" s="12"/>
      <c r="R10" s="12"/>
      <c r="S10" s="12">
        <v>77.2</v>
      </c>
      <c r="T10" s="12"/>
      <c r="U10" s="12"/>
      <c r="V10" s="6">
        <v>49.8</v>
      </c>
    </row>
    <row r="11" spans="2:23">
      <c r="B11" s="4">
        <f t="shared" si="0"/>
        <v>41302</v>
      </c>
      <c r="C11" s="4"/>
      <c r="D11" s="12">
        <v>49.9</v>
      </c>
      <c r="E11" s="12"/>
      <c r="F11" s="12"/>
      <c r="G11" s="12">
        <v>36.6</v>
      </c>
      <c r="H11" s="12"/>
      <c r="I11" s="12"/>
      <c r="J11" s="12">
        <v>86.6</v>
      </c>
      <c r="K11" s="12"/>
      <c r="L11" s="12"/>
      <c r="M11" s="12">
        <v>3.3</v>
      </c>
      <c r="N11" s="12"/>
      <c r="O11" s="12"/>
      <c r="P11" s="12">
        <v>36.1</v>
      </c>
      <c r="Q11" s="12"/>
      <c r="R11" s="12"/>
      <c r="S11" s="12">
        <v>68.400000000000006</v>
      </c>
      <c r="T11" s="12"/>
      <c r="U11" s="12"/>
      <c r="V11" s="6">
        <v>49.8</v>
      </c>
    </row>
    <row r="12" spans="2:23">
      <c r="B12" s="4">
        <f t="shared" si="0"/>
        <v>41309</v>
      </c>
      <c r="C12" s="4"/>
      <c r="D12" s="12">
        <v>57</v>
      </c>
      <c r="E12" s="12"/>
      <c r="F12" s="12"/>
      <c r="G12" s="12">
        <v>40.799999999999997</v>
      </c>
      <c r="H12" s="12"/>
      <c r="I12" s="12"/>
      <c r="J12" s="12">
        <v>97.7</v>
      </c>
      <c r="K12" s="12"/>
      <c r="L12" s="12"/>
      <c r="M12" s="12">
        <v>12.9</v>
      </c>
      <c r="N12" s="12"/>
      <c r="O12" s="12"/>
      <c r="P12" s="12">
        <v>22.5</v>
      </c>
      <c r="Q12" s="12"/>
      <c r="R12" s="12"/>
      <c r="S12" s="12">
        <v>67</v>
      </c>
      <c r="T12" s="12"/>
      <c r="U12" s="12"/>
      <c r="V12" s="36">
        <v>41.1</v>
      </c>
    </row>
    <row r="13" spans="2:23">
      <c r="B13" s="4">
        <f t="shared" si="0"/>
        <v>41316</v>
      </c>
      <c r="C13" s="4"/>
      <c r="D13" s="12">
        <v>59</v>
      </c>
      <c r="E13" s="12"/>
      <c r="F13" s="12"/>
      <c r="G13" s="12">
        <v>40</v>
      </c>
      <c r="H13" s="12"/>
      <c r="I13" s="12"/>
      <c r="J13" s="12">
        <v>99</v>
      </c>
      <c r="K13" s="12"/>
      <c r="L13" s="12"/>
      <c r="M13" s="12">
        <v>1.3</v>
      </c>
      <c r="N13" s="12"/>
      <c r="O13" s="12"/>
      <c r="P13" s="12">
        <v>23.6</v>
      </c>
      <c r="Q13" s="12"/>
      <c r="R13" s="12"/>
      <c r="S13" s="12">
        <v>70.400000000000006</v>
      </c>
      <c r="T13" s="12"/>
      <c r="U13" s="12"/>
      <c r="V13" s="6">
        <v>42.5</v>
      </c>
    </row>
    <row r="14" spans="2:23">
      <c r="B14" s="4">
        <f t="shared" si="0"/>
        <v>41323</v>
      </c>
      <c r="C14" s="4"/>
      <c r="D14" s="12">
        <v>52.5</v>
      </c>
      <c r="E14" s="12"/>
      <c r="F14" s="12"/>
      <c r="G14" s="12">
        <v>44.3</v>
      </c>
      <c r="H14" s="12"/>
      <c r="I14" s="12"/>
      <c r="J14" s="12">
        <v>96.8</v>
      </c>
      <c r="K14" s="12"/>
      <c r="L14" s="12"/>
      <c r="M14" s="12">
        <v>-2.2999999999999998</v>
      </c>
      <c r="N14" s="12"/>
      <c r="O14" s="12"/>
      <c r="P14" s="12">
        <v>29.6</v>
      </c>
      <c r="Q14" s="12"/>
      <c r="R14" s="12"/>
      <c r="S14" s="12">
        <v>70.5</v>
      </c>
      <c r="T14" s="12"/>
      <c r="U14" s="12"/>
      <c r="V14" s="6">
        <v>48.3</v>
      </c>
    </row>
    <row r="15" spans="2:23">
      <c r="B15" s="4">
        <f t="shared" si="0"/>
        <v>41330</v>
      </c>
      <c r="C15" s="4"/>
      <c r="D15" s="12">
        <v>55.5</v>
      </c>
      <c r="E15" s="12"/>
      <c r="F15" s="12"/>
      <c r="G15" s="12">
        <v>49.1</v>
      </c>
      <c r="H15" s="12"/>
      <c r="I15" s="12"/>
      <c r="J15" s="12">
        <v>104.7</v>
      </c>
      <c r="K15" s="12"/>
      <c r="L15" s="12"/>
      <c r="M15" s="12">
        <v>8.1999999999999993</v>
      </c>
      <c r="N15" s="12"/>
      <c r="O15" s="12"/>
      <c r="P15" s="12">
        <v>27.2</v>
      </c>
      <c r="Q15" s="12"/>
      <c r="R15" s="12"/>
      <c r="S15" s="12">
        <v>73.2</v>
      </c>
      <c r="T15" s="12"/>
      <c r="U15" s="12"/>
      <c r="V15" s="6">
        <v>48.8</v>
      </c>
    </row>
    <row r="16" spans="2:23">
      <c r="B16" s="4">
        <f>B15+7</f>
        <v>41337</v>
      </c>
      <c r="C16" s="4"/>
      <c r="D16" s="12">
        <v>49</v>
      </c>
      <c r="E16" s="12"/>
      <c r="F16" s="12"/>
      <c r="G16" s="12">
        <v>48.3</v>
      </c>
      <c r="H16" s="12"/>
      <c r="I16" s="12"/>
      <c r="J16" s="12">
        <v>97.3</v>
      </c>
      <c r="K16" s="12"/>
      <c r="L16" s="12"/>
      <c r="M16" s="12">
        <v>-7</v>
      </c>
      <c r="N16" s="12"/>
      <c r="O16" s="12"/>
      <c r="P16" s="12">
        <v>25.1</v>
      </c>
      <c r="Q16" s="12"/>
      <c r="R16" s="12"/>
      <c r="S16" s="12">
        <v>72.2</v>
      </c>
      <c r="T16" s="12"/>
      <c r="U16" s="12"/>
      <c r="V16" s="6">
        <v>48.5</v>
      </c>
    </row>
    <row r="17" spans="2:22">
      <c r="B17" s="4">
        <f t="shared" ref="B17:B59" si="1">B16+7</f>
        <v>41344</v>
      </c>
      <c r="C17" s="4"/>
      <c r="D17" s="12">
        <v>54.7</v>
      </c>
      <c r="E17" s="12"/>
      <c r="F17" s="12"/>
      <c r="G17" s="12">
        <v>52.9</v>
      </c>
      <c r="H17" s="12"/>
      <c r="I17" s="12"/>
      <c r="J17" s="12">
        <v>107.6</v>
      </c>
      <c r="K17" s="12"/>
      <c r="L17" s="12"/>
      <c r="M17" s="12">
        <v>10.6</v>
      </c>
      <c r="N17" s="12"/>
      <c r="O17" s="12"/>
      <c r="P17" s="12">
        <v>23.9</v>
      </c>
      <c r="Q17" s="12"/>
      <c r="R17" s="12"/>
      <c r="S17" s="12">
        <v>78.3</v>
      </c>
      <c r="T17" s="12"/>
      <c r="U17" s="12"/>
      <c r="V17" s="6">
        <v>50.6</v>
      </c>
    </row>
    <row r="18" spans="2:22">
      <c r="B18" s="4">
        <f t="shared" si="1"/>
        <v>41351</v>
      </c>
      <c r="C18" s="4"/>
      <c r="D18" s="12">
        <v>50.3</v>
      </c>
      <c r="E18" s="12"/>
      <c r="F18" s="12"/>
      <c r="G18" s="12">
        <v>55</v>
      </c>
      <c r="H18" s="12"/>
      <c r="I18" s="12"/>
      <c r="J18" s="12">
        <v>105.3</v>
      </c>
      <c r="K18" s="12"/>
      <c r="L18" s="12"/>
      <c r="M18" s="12">
        <v>-2.2000000000000002</v>
      </c>
      <c r="N18" s="12"/>
      <c r="O18" s="12"/>
      <c r="P18" s="12">
        <v>28.2</v>
      </c>
      <c r="Q18" s="12"/>
      <c r="R18" s="12"/>
      <c r="S18" s="12">
        <v>69.599999999999994</v>
      </c>
      <c r="T18" s="12"/>
      <c r="U18" s="12"/>
      <c r="V18" s="6">
        <v>49.8</v>
      </c>
    </row>
    <row r="19" spans="2:22">
      <c r="B19" s="4">
        <f t="shared" si="1"/>
        <v>41358</v>
      </c>
      <c r="C19" s="4"/>
      <c r="D19" s="12">
        <v>49.5</v>
      </c>
      <c r="E19" s="12"/>
      <c r="F19" s="12"/>
      <c r="G19" s="12">
        <v>50.4</v>
      </c>
      <c r="H19" s="12"/>
      <c r="I19" s="12"/>
      <c r="J19" s="12">
        <v>99.9</v>
      </c>
      <c r="K19" s="12"/>
      <c r="L19" s="12"/>
      <c r="M19" s="12">
        <v>-5.0999999999999996</v>
      </c>
      <c r="N19" s="12"/>
      <c r="O19" s="12"/>
      <c r="P19" s="12">
        <v>22.4</v>
      </c>
      <c r="Q19" s="12"/>
      <c r="R19" s="12"/>
      <c r="S19" s="12">
        <v>72.099999999999994</v>
      </c>
      <c r="T19" s="12"/>
      <c r="U19" s="12"/>
      <c r="V19" s="6">
        <v>47.5</v>
      </c>
    </row>
    <row r="20" spans="2:22" ht="12" customHeight="1">
      <c r="B20" s="4">
        <f t="shared" si="1"/>
        <v>41365</v>
      </c>
      <c r="C20" s="4"/>
      <c r="D20" s="12">
        <v>46</v>
      </c>
      <c r="E20" s="12"/>
      <c r="F20" s="12"/>
      <c r="G20" s="12">
        <v>49.7</v>
      </c>
      <c r="H20" s="12"/>
      <c r="I20" s="12"/>
      <c r="J20" s="12">
        <v>95.7</v>
      </c>
      <c r="K20" s="12"/>
      <c r="L20" s="12"/>
      <c r="M20" s="12">
        <v>-4.2</v>
      </c>
      <c r="N20"/>
      <c r="O20" s="12"/>
      <c r="P20" s="12">
        <v>25.6</v>
      </c>
      <c r="Q20" s="12"/>
      <c r="R20" s="12"/>
      <c r="S20" s="12">
        <v>72.599999999999994</v>
      </c>
      <c r="T20" s="37"/>
      <c r="U20" s="12"/>
      <c r="V20" s="36">
        <v>50</v>
      </c>
    </row>
    <row r="21" spans="2:22">
      <c r="B21" s="4">
        <f t="shared" si="1"/>
        <v>41372</v>
      </c>
      <c r="C21" s="4"/>
      <c r="D21" s="12">
        <v>51.9</v>
      </c>
      <c r="E21" s="12"/>
      <c r="F21" s="12"/>
      <c r="G21" s="12">
        <v>48.6</v>
      </c>
      <c r="H21" s="12"/>
      <c r="I21" s="12"/>
      <c r="J21" s="12">
        <v>100.5</v>
      </c>
      <c r="K21" s="12"/>
      <c r="L21" s="12"/>
      <c r="M21" s="12">
        <v>5</v>
      </c>
      <c r="N21" s="12"/>
      <c r="O21" s="12"/>
      <c r="P21" s="12">
        <v>24.8</v>
      </c>
      <c r="Q21" s="12"/>
      <c r="R21" s="12"/>
      <c r="S21" s="12">
        <v>79</v>
      </c>
      <c r="T21" s="12"/>
      <c r="U21" s="12"/>
      <c r="V21" s="36">
        <v>51</v>
      </c>
    </row>
    <row r="22" spans="2:22">
      <c r="B22" s="4">
        <f t="shared" si="1"/>
        <v>41379</v>
      </c>
      <c r="C22" s="4"/>
      <c r="D22" s="12">
        <v>54</v>
      </c>
      <c r="E22" s="12"/>
      <c r="F22" s="12"/>
      <c r="G22" s="12">
        <v>52.9</v>
      </c>
      <c r="H22" s="12"/>
      <c r="I22" s="12"/>
      <c r="J22" s="12">
        <v>106.9</v>
      </c>
      <c r="K22" s="12"/>
      <c r="L22" s="12"/>
      <c r="M22" s="12">
        <v>6.5</v>
      </c>
      <c r="N22" s="12"/>
      <c r="O22" s="12"/>
      <c r="P22" s="12">
        <v>26.8</v>
      </c>
      <c r="Q22" s="12"/>
      <c r="R22" s="12"/>
      <c r="S22" s="12">
        <v>74.599999999999994</v>
      </c>
      <c r="T22" s="12"/>
      <c r="U22" s="12"/>
      <c r="V22" s="6">
        <v>50.5</v>
      </c>
    </row>
    <row r="23" spans="2:22">
      <c r="B23" s="4">
        <f t="shared" si="1"/>
        <v>41386</v>
      </c>
      <c r="C23" s="4"/>
      <c r="D23" s="12">
        <v>57.8</v>
      </c>
      <c r="E23" s="12"/>
      <c r="F23" s="12"/>
      <c r="G23" s="12">
        <v>56.6</v>
      </c>
      <c r="H23" s="12"/>
      <c r="I23" s="12"/>
      <c r="J23" s="12">
        <v>114.4</v>
      </c>
      <c r="K23" s="12"/>
      <c r="L23" s="12"/>
      <c r="M23" s="12">
        <v>7</v>
      </c>
      <c r="N23" s="12"/>
      <c r="O23" s="12"/>
      <c r="P23" s="12">
        <v>23.7</v>
      </c>
      <c r="Q23" s="12"/>
      <c r="R23" s="12"/>
      <c r="S23" s="12">
        <v>74.8</v>
      </c>
      <c r="T23" s="12"/>
      <c r="U23" s="12"/>
      <c r="V23" s="36">
        <v>49</v>
      </c>
    </row>
    <row r="24" spans="2:22">
      <c r="B24" s="4">
        <f t="shared" si="1"/>
        <v>41393</v>
      </c>
      <c r="C24" s="4"/>
      <c r="D24" s="12">
        <v>58</v>
      </c>
      <c r="E24" s="12"/>
      <c r="F24" s="12"/>
      <c r="G24" s="12">
        <v>55.8</v>
      </c>
      <c r="H24" s="12"/>
      <c r="I24" s="12"/>
      <c r="J24" s="12">
        <v>113.7</v>
      </c>
      <c r="K24" s="12"/>
      <c r="L24" s="12"/>
      <c r="M24" s="12">
        <v>-0.6</v>
      </c>
      <c r="N24" s="12"/>
      <c r="O24" s="12"/>
      <c r="P24" s="12">
        <v>24.3</v>
      </c>
      <c r="Q24" s="12"/>
      <c r="R24" s="12"/>
      <c r="S24" s="12">
        <v>77.5</v>
      </c>
      <c r="T24" s="12"/>
      <c r="U24" s="12"/>
      <c r="V24" s="6">
        <v>50.4</v>
      </c>
    </row>
    <row r="25" spans="2:22">
      <c r="B25" s="4">
        <f t="shared" si="1"/>
        <v>41400</v>
      </c>
      <c r="C25" s="4"/>
      <c r="D25" s="12">
        <v>57.7</v>
      </c>
      <c r="E25" s="12"/>
      <c r="F25" s="12"/>
      <c r="G25" s="12">
        <v>57.4</v>
      </c>
      <c r="H25" s="12"/>
      <c r="I25" s="12"/>
      <c r="J25" s="12">
        <v>115.1</v>
      </c>
      <c r="K25" s="12"/>
      <c r="L25" s="12"/>
      <c r="M25" s="12">
        <v>1.2</v>
      </c>
      <c r="N25" s="12"/>
      <c r="O25" s="12"/>
      <c r="P25" s="12">
        <v>22.4</v>
      </c>
      <c r="Q25" s="12"/>
      <c r="R25" s="12"/>
      <c r="S25" s="12">
        <v>78.2</v>
      </c>
      <c r="T25" s="12"/>
      <c r="U25" s="12"/>
      <c r="V25" s="36">
        <v>50.2</v>
      </c>
    </row>
    <row r="26" spans="2:22">
      <c r="B26" s="4">
        <f t="shared" si="1"/>
        <v>41407</v>
      </c>
      <c r="C26" s="4"/>
      <c r="D26" s="12">
        <v>50.2</v>
      </c>
      <c r="E26" s="12"/>
      <c r="F26" s="12"/>
      <c r="G26" s="12">
        <v>65.7</v>
      </c>
      <c r="H26" s="12"/>
      <c r="I26" s="12"/>
      <c r="J26" s="12">
        <v>115.9</v>
      </c>
      <c r="K26" s="12"/>
      <c r="L26" s="12"/>
      <c r="M26" s="12">
        <v>0.7</v>
      </c>
      <c r="N26" s="12"/>
      <c r="O26" s="12"/>
      <c r="P26" s="12">
        <v>25.9</v>
      </c>
      <c r="Q26" s="12"/>
      <c r="R26" s="12"/>
      <c r="S26" s="12">
        <v>69.599999999999994</v>
      </c>
      <c r="T26" s="12"/>
      <c r="U26" s="12"/>
      <c r="V26" s="36">
        <v>50.7</v>
      </c>
    </row>
    <row r="27" spans="2:22">
      <c r="B27" s="4">
        <f t="shared" si="1"/>
        <v>41414</v>
      </c>
      <c r="C27" s="4"/>
      <c r="D27" s="12">
        <v>45.5</v>
      </c>
      <c r="E27" s="12"/>
      <c r="F27" s="12"/>
      <c r="G27" s="12">
        <v>64.3</v>
      </c>
      <c r="H27" s="12"/>
      <c r="I27" s="12"/>
      <c r="J27" s="12">
        <v>109.9</v>
      </c>
      <c r="K27" s="12"/>
      <c r="L27" s="12"/>
      <c r="M27" s="12">
        <v>-5.2</v>
      </c>
      <c r="N27" s="12"/>
      <c r="O27" s="12"/>
      <c r="P27" s="12">
        <v>23.6</v>
      </c>
      <c r="Q27" s="12"/>
      <c r="R27" s="12"/>
      <c r="S27" s="12">
        <v>74.400000000000006</v>
      </c>
      <c r="T27" s="12"/>
      <c r="U27" s="12"/>
      <c r="V27" s="36">
        <v>53.4</v>
      </c>
    </row>
    <row r="28" spans="2:22">
      <c r="B28" s="4">
        <f t="shared" si="1"/>
        <v>41421</v>
      </c>
      <c r="C28" s="4"/>
      <c r="D28" s="12">
        <v>53.7</v>
      </c>
      <c r="E28" s="12"/>
      <c r="F28" s="12"/>
      <c r="G28" s="12">
        <v>65.099999999999994</v>
      </c>
      <c r="H28" s="12"/>
      <c r="I28" s="12"/>
      <c r="J28" s="12">
        <v>118.8</v>
      </c>
      <c r="K28" s="12"/>
      <c r="L28" s="12"/>
      <c r="M28" s="12">
        <v>8.1</v>
      </c>
      <c r="N28" s="12"/>
      <c r="O28" s="12"/>
      <c r="P28" s="12">
        <v>20.100000000000001</v>
      </c>
      <c r="Q28" s="12"/>
      <c r="R28" s="12"/>
      <c r="S28" s="12">
        <v>75</v>
      </c>
      <c r="T28" s="12"/>
      <c r="U28" s="12"/>
      <c r="V28" s="36">
        <v>50.2</v>
      </c>
    </row>
    <row r="29" spans="2:22">
      <c r="B29" s="4">
        <f t="shared" si="1"/>
        <v>41428</v>
      </c>
      <c r="C29" s="4"/>
      <c r="D29" s="12">
        <v>52.9</v>
      </c>
      <c r="E29" s="12"/>
      <c r="F29" s="12"/>
      <c r="G29" s="12">
        <v>63.1</v>
      </c>
      <c r="H29" s="12"/>
      <c r="I29" s="12"/>
      <c r="J29" s="12">
        <v>116</v>
      </c>
      <c r="K29" s="12"/>
      <c r="L29" s="12"/>
      <c r="M29" s="12">
        <v>-2.2999999999999998</v>
      </c>
      <c r="N29" s="12"/>
      <c r="O29" s="12"/>
      <c r="P29" s="12">
        <v>20.3</v>
      </c>
      <c r="Q29" s="12"/>
      <c r="R29" s="12"/>
      <c r="S29" s="12">
        <v>73</v>
      </c>
      <c r="T29" s="12"/>
      <c r="U29" s="12"/>
      <c r="V29" s="36">
        <v>49</v>
      </c>
    </row>
    <row r="30" spans="2:22">
      <c r="B30" s="4">
        <f t="shared" si="1"/>
        <v>41435</v>
      </c>
      <c r="C30" s="4"/>
      <c r="D30" s="12">
        <v>50</v>
      </c>
      <c r="E30" s="12"/>
      <c r="F30" s="12"/>
      <c r="G30" s="12">
        <v>66.2</v>
      </c>
      <c r="H30" s="12"/>
      <c r="I30" s="12"/>
      <c r="J30" s="12">
        <v>116.2</v>
      </c>
      <c r="K30" s="12"/>
      <c r="L30" s="12"/>
      <c r="M30" s="12">
        <v>0.2</v>
      </c>
      <c r="N30" s="12"/>
      <c r="O30" s="12"/>
      <c r="P30" s="12">
        <v>27.7</v>
      </c>
      <c r="Q30" s="12"/>
      <c r="R30" s="12"/>
      <c r="S30" s="12">
        <v>73.099999999999994</v>
      </c>
      <c r="T30" s="12"/>
      <c r="U30" s="12"/>
      <c r="V30" s="36">
        <v>53.6</v>
      </c>
    </row>
    <row r="31" spans="2:22">
      <c r="B31" s="4">
        <f t="shared" si="1"/>
        <v>41442</v>
      </c>
      <c r="C31" s="4"/>
      <c r="D31" s="12">
        <v>48.5</v>
      </c>
      <c r="E31" s="12"/>
      <c r="F31" s="12"/>
      <c r="G31" s="12">
        <v>58.3</v>
      </c>
      <c r="H31" s="12"/>
      <c r="I31" s="12"/>
      <c r="J31" s="12">
        <v>106.7</v>
      </c>
      <c r="K31" s="12"/>
      <c r="L31" s="12"/>
      <c r="M31" s="12">
        <v>-8.1</v>
      </c>
      <c r="N31" s="12"/>
      <c r="O31" s="12"/>
      <c r="P31" s="12">
        <v>39</v>
      </c>
      <c r="Q31" s="12"/>
      <c r="R31" s="12"/>
      <c r="S31" s="12">
        <v>77.599999999999994</v>
      </c>
      <c r="T31" s="12"/>
      <c r="U31" s="12"/>
      <c r="V31" s="36">
        <v>60.1</v>
      </c>
    </row>
    <row r="32" spans="2:22">
      <c r="B32" s="4">
        <f t="shared" si="1"/>
        <v>41449</v>
      </c>
      <c r="C32" s="4"/>
      <c r="D32" s="12">
        <v>50.5</v>
      </c>
      <c r="E32" s="12"/>
      <c r="F32" s="12"/>
      <c r="G32" s="12">
        <v>43.9</v>
      </c>
      <c r="H32" s="12"/>
      <c r="I32" s="12"/>
      <c r="J32" s="12">
        <v>94.3</v>
      </c>
      <c r="K32" s="12"/>
      <c r="L32" s="12"/>
      <c r="M32" s="12">
        <v>-11.6</v>
      </c>
      <c r="N32" s="12"/>
      <c r="O32" s="12"/>
      <c r="P32" s="12">
        <v>27</v>
      </c>
      <c r="Q32" s="12"/>
      <c r="R32" s="12"/>
      <c r="S32" s="12">
        <v>80.2</v>
      </c>
      <c r="T32" s="12"/>
      <c r="U32" s="12"/>
      <c r="V32" s="36">
        <v>51.8</v>
      </c>
    </row>
    <row r="33" spans="2:22">
      <c r="B33" s="4">
        <f t="shared" si="1"/>
        <v>41456</v>
      </c>
      <c r="C33" s="4"/>
      <c r="D33" s="6">
        <v>53.8</v>
      </c>
      <c r="E33" s="12"/>
      <c r="F33" s="12"/>
      <c r="G33" s="12">
        <v>54</v>
      </c>
      <c r="H33" s="12"/>
      <c r="I33" s="12"/>
      <c r="J33" s="12">
        <v>107.8</v>
      </c>
      <c r="K33" s="12"/>
      <c r="L33" s="12"/>
      <c r="M33" s="12">
        <v>14.3</v>
      </c>
      <c r="N33" s="12"/>
      <c r="O33" s="12"/>
      <c r="P33" s="12">
        <v>23.7</v>
      </c>
      <c r="Q33" s="12"/>
      <c r="R33" s="12"/>
      <c r="S33" s="12">
        <v>74</v>
      </c>
      <c r="T33" s="12"/>
      <c r="U33" s="12"/>
      <c r="V33" s="36">
        <v>48.9</v>
      </c>
    </row>
    <row r="34" spans="2:22">
      <c r="B34" s="4">
        <f t="shared" si="1"/>
        <v>41463</v>
      </c>
      <c r="C34" s="4"/>
      <c r="D34" s="12">
        <v>50.5</v>
      </c>
      <c r="E34" s="12"/>
      <c r="F34" s="12"/>
      <c r="G34" s="12">
        <v>54.7</v>
      </c>
      <c r="H34" s="12"/>
      <c r="I34" s="12"/>
      <c r="J34" s="12">
        <v>105.3</v>
      </c>
      <c r="K34" s="12"/>
      <c r="L34" s="12"/>
      <c r="M34" s="12">
        <v>-2.2999999999999998</v>
      </c>
      <c r="N34" s="12"/>
      <c r="O34" s="12"/>
      <c r="P34" s="12">
        <v>28.5</v>
      </c>
      <c r="Q34" s="12"/>
      <c r="R34" s="12"/>
      <c r="S34" s="12">
        <v>73.7</v>
      </c>
      <c r="T34" s="12"/>
      <c r="U34" s="12"/>
      <c r="V34" s="36">
        <v>52</v>
      </c>
    </row>
    <row r="35" spans="2:22">
      <c r="B35" s="4">
        <f t="shared" si="1"/>
        <v>41470</v>
      </c>
      <c r="C35" s="4"/>
      <c r="D35" s="12">
        <v>48.4</v>
      </c>
      <c r="E35" s="12"/>
      <c r="F35" s="12"/>
      <c r="G35" s="12">
        <v>59.5</v>
      </c>
      <c r="H35" s="12"/>
      <c r="I35" s="12"/>
      <c r="J35" s="12">
        <v>107.9</v>
      </c>
      <c r="K35" s="12"/>
      <c r="L35" s="12"/>
      <c r="M35" s="12">
        <v>2.5</v>
      </c>
      <c r="N35" s="12"/>
      <c r="O35" s="12"/>
      <c r="P35" s="12">
        <v>27.7</v>
      </c>
      <c r="Q35" s="12"/>
      <c r="R35" s="12"/>
      <c r="S35" s="12">
        <v>71</v>
      </c>
      <c r="T35" s="12"/>
      <c r="U35" s="12"/>
      <c r="V35" s="36">
        <v>51.6</v>
      </c>
    </row>
    <row r="36" spans="2:22">
      <c r="B36" s="4">
        <f t="shared" si="1"/>
        <v>41477</v>
      </c>
      <c r="C36" s="4"/>
      <c r="D36" s="12">
        <v>48.3</v>
      </c>
      <c r="E36" s="12"/>
      <c r="F36" s="12"/>
      <c r="G36" s="12">
        <v>55.3</v>
      </c>
      <c r="H36" s="12"/>
      <c r="I36" s="12"/>
      <c r="J36" s="12">
        <v>103.6</v>
      </c>
      <c r="K36" s="12"/>
      <c r="L36" s="12"/>
      <c r="M36" s="12">
        <v>-4</v>
      </c>
      <c r="N36" s="12"/>
      <c r="O36" s="12"/>
      <c r="P36" s="12">
        <v>28.8</v>
      </c>
      <c r="Q36" s="12"/>
      <c r="R36" s="12"/>
      <c r="S36" s="12">
        <v>68.8</v>
      </c>
      <c r="T36" s="12"/>
      <c r="U36" s="12"/>
      <c r="V36" s="36">
        <v>50.2</v>
      </c>
    </row>
    <row r="37" spans="2:22">
      <c r="B37" s="4">
        <f t="shared" si="1"/>
        <v>41484</v>
      </c>
      <c r="C37" s="4"/>
      <c r="D37" s="12">
        <v>50.7</v>
      </c>
      <c r="E37" s="12"/>
      <c r="F37" s="12"/>
      <c r="G37" s="12">
        <v>53.5</v>
      </c>
      <c r="H37" s="12"/>
      <c r="I37" s="12"/>
      <c r="J37" s="12">
        <v>104.2</v>
      </c>
      <c r="K37" s="12"/>
      <c r="L37" s="12"/>
      <c r="M37" s="12">
        <v>0.6</v>
      </c>
      <c r="N37" s="12"/>
      <c r="O37" s="12"/>
      <c r="P37" s="12">
        <v>24.2</v>
      </c>
      <c r="Q37" s="12"/>
      <c r="R37" s="12"/>
      <c r="S37" s="12">
        <v>68.2</v>
      </c>
      <c r="T37" s="12"/>
      <c r="U37" s="12"/>
      <c r="V37" s="36">
        <v>46.8</v>
      </c>
    </row>
    <row r="38" spans="2:22">
      <c r="B38" s="4">
        <f t="shared" si="1"/>
        <v>41491</v>
      </c>
      <c r="C38" s="4"/>
      <c r="D38" s="12">
        <v>43.6</v>
      </c>
      <c r="E38" s="12"/>
      <c r="F38" s="12"/>
      <c r="G38" s="12">
        <v>50.4</v>
      </c>
      <c r="H38" s="12"/>
      <c r="I38" s="12"/>
      <c r="J38" s="12">
        <v>94</v>
      </c>
      <c r="K38" s="12"/>
      <c r="L38" s="12"/>
      <c r="M38" s="12">
        <v>-9.8000000000000007</v>
      </c>
      <c r="N38" s="12"/>
      <c r="O38" s="12"/>
      <c r="P38" s="12">
        <v>27</v>
      </c>
      <c r="Q38" s="12"/>
      <c r="R38" s="12"/>
      <c r="S38" s="12">
        <v>71.599999999999994</v>
      </c>
      <c r="T38" s="12"/>
      <c r="U38" s="12"/>
      <c r="V38" s="36">
        <v>50.9</v>
      </c>
    </row>
    <row r="39" spans="2:22">
      <c r="B39" s="4">
        <f t="shared" si="1"/>
        <v>41498</v>
      </c>
      <c r="C39" s="4"/>
      <c r="D39" s="12">
        <v>45.9</v>
      </c>
      <c r="E39" s="12"/>
      <c r="F39" s="12"/>
      <c r="G39" s="12">
        <v>50.4</v>
      </c>
      <c r="H39" s="12"/>
      <c r="I39" s="12"/>
      <c r="J39" s="12">
        <v>96.3</v>
      </c>
      <c r="K39" s="12"/>
      <c r="L39" s="12"/>
      <c r="M39" s="12">
        <v>2.5</v>
      </c>
      <c r="N39" s="12"/>
      <c r="O39" s="12"/>
      <c r="P39" s="12">
        <v>25.3</v>
      </c>
      <c r="Q39" s="12"/>
      <c r="R39" s="12"/>
      <c r="S39" s="12">
        <v>65.2</v>
      </c>
      <c r="T39" s="12"/>
      <c r="U39" s="12"/>
      <c r="V39" s="36">
        <v>46.2</v>
      </c>
    </row>
    <row r="40" spans="2:22">
      <c r="B40" s="4">
        <f t="shared" si="1"/>
        <v>41505</v>
      </c>
      <c r="C40" s="4"/>
      <c r="D40" s="12">
        <v>44.1</v>
      </c>
      <c r="E40" s="12"/>
      <c r="F40" s="12"/>
      <c r="G40" s="12">
        <v>52.9</v>
      </c>
      <c r="H40" s="12"/>
      <c r="I40" s="12"/>
      <c r="J40" s="12">
        <v>97</v>
      </c>
      <c r="K40" s="12"/>
      <c r="L40" s="12"/>
      <c r="M40" s="12">
        <v>0.7</v>
      </c>
      <c r="N40" s="12"/>
      <c r="O40" s="12"/>
      <c r="P40" s="12">
        <v>27.6</v>
      </c>
      <c r="Q40" s="12"/>
      <c r="R40" s="12"/>
      <c r="S40" s="12">
        <v>67.900000000000006</v>
      </c>
      <c r="T40" s="12"/>
      <c r="U40" s="12"/>
      <c r="V40" s="36">
        <v>49.6</v>
      </c>
    </row>
    <row r="41" spans="2:22">
      <c r="B41" s="4">
        <f t="shared" si="1"/>
        <v>41512</v>
      </c>
      <c r="C41" s="4"/>
      <c r="D41" s="12">
        <v>46.1</v>
      </c>
      <c r="E41" s="12"/>
      <c r="F41" s="12"/>
      <c r="G41" s="12">
        <v>54.9</v>
      </c>
      <c r="H41" s="12"/>
      <c r="I41" s="12"/>
      <c r="J41" s="12">
        <v>101</v>
      </c>
      <c r="K41" s="12"/>
      <c r="L41" s="12"/>
      <c r="M41" s="12">
        <v>4.0999999999999996</v>
      </c>
      <c r="N41" s="12"/>
      <c r="O41" s="12"/>
      <c r="P41" s="12">
        <v>27.2</v>
      </c>
      <c r="Q41" s="12"/>
      <c r="R41" s="12"/>
      <c r="S41" s="12">
        <v>66</v>
      </c>
      <c r="T41" s="12"/>
      <c r="U41" s="12"/>
      <c r="V41" s="36">
        <v>48.3</v>
      </c>
    </row>
    <row r="42" spans="2:22">
      <c r="B42" s="4">
        <f t="shared" si="1"/>
        <v>41519</v>
      </c>
      <c r="C42" s="4"/>
      <c r="D42" s="12">
        <v>51.4</v>
      </c>
      <c r="E42" s="12"/>
      <c r="F42" s="12"/>
      <c r="G42" s="12">
        <v>46.6</v>
      </c>
      <c r="H42" s="12"/>
      <c r="I42" s="12"/>
      <c r="J42" s="12">
        <v>98</v>
      </c>
      <c r="K42" s="12"/>
      <c r="L42" s="12"/>
      <c r="M42" s="12">
        <v>-2.9</v>
      </c>
      <c r="N42" s="12"/>
      <c r="O42" s="12"/>
      <c r="P42" s="12">
        <v>23.1</v>
      </c>
      <c r="Q42" s="12"/>
      <c r="R42" s="12"/>
      <c r="S42" s="12">
        <v>66.900000000000006</v>
      </c>
      <c r="T42" s="12"/>
      <c r="U42" s="12"/>
      <c r="V42" s="36">
        <v>43.9</v>
      </c>
    </row>
    <row r="43" spans="2:22">
      <c r="B43" s="4">
        <f t="shared" si="1"/>
        <v>41526</v>
      </c>
      <c r="C43" s="4"/>
      <c r="D43" s="12">
        <v>46.8</v>
      </c>
      <c r="E43" s="12"/>
      <c r="F43" s="12"/>
      <c r="G43" s="12">
        <v>45.9</v>
      </c>
      <c r="H43" s="12"/>
      <c r="I43" s="12"/>
      <c r="J43" s="12">
        <v>92.7</v>
      </c>
      <c r="K43" s="12"/>
      <c r="L43" s="12"/>
      <c r="M43" s="12">
        <v>-5.4</v>
      </c>
      <c r="N43" s="12"/>
      <c r="O43" s="12"/>
      <c r="P43" s="12">
        <v>21.3</v>
      </c>
      <c r="Q43" s="12"/>
      <c r="R43" s="12"/>
      <c r="S43" s="12">
        <v>63.1</v>
      </c>
      <c r="T43" s="12"/>
      <c r="U43" s="12"/>
      <c r="V43" s="36">
        <v>42</v>
      </c>
    </row>
    <row r="44" spans="2:22">
      <c r="B44" s="4">
        <f t="shared" si="1"/>
        <v>41533</v>
      </c>
      <c r="C44" s="4"/>
      <c r="D44" s="12">
        <v>45.5</v>
      </c>
      <c r="E44" s="12"/>
      <c r="F44" s="12"/>
      <c r="G44" s="12">
        <v>45.1</v>
      </c>
      <c r="H44" s="12"/>
      <c r="I44" s="12"/>
      <c r="J44" s="12">
        <v>90.6</v>
      </c>
      <c r="K44" s="12"/>
      <c r="L44" s="12"/>
      <c r="M44" s="12">
        <v>-2.2999999999999998</v>
      </c>
      <c r="N44" s="12"/>
      <c r="O44" s="12"/>
      <c r="P44" s="12">
        <v>22.6</v>
      </c>
      <c r="Q44" s="12"/>
      <c r="R44" s="12"/>
      <c r="S44" s="12">
        <v>59.8</v>
      </c>
      <c r="T44" s="12"/>
      <c r="U44" s="12"/>
      <c r="V44" s="36">
        <v>41.1</v>
      </c>
    </row>
    <row r="45" spans="2:22">
      <c r="B45" s="4">
        <f t="shared" si="1"/>
        <v>41540</v>
      </c>
      <c r="C45" s="4"/>
      <c r="D45" s="12">
        <v>45.3</v>
      </c>
      <c r="E45" s="12"/>
      <c r="F45" s="12"/>
      <c r="G45" s="12">
        <v>45.3</v>
      </c>
      <c r="H45" s="12"/>
      <c r="I45" s="12"/>
      <c r="J45" s="12">
        <v>90.6</v>
      </c>
      <c r="K45" s="12"/>
      <c r="L45" s="12"/>
      <c r="M45" s="12">
        <v>-0.1</v>
      </c>
      <c r="N45" s="12"/>
      <c r="O45" s="12"/>
      <c r="P45" s="12">
        <v>20.100000000000001</v>
      </c>
      <c r="Q45" s="12"/>
      <c r="R45" s="12"/>
      <c r="S45" s="12">
        <v>59.7</v>
      </c>
      <c r="T45" s="12"/>
      <c r="U45" s="12"/>
      <c r="V45" s="36">
        <v>39.9</v>
      </c>
    </row>
    <row r="46" spans="2:22">
      <c r="B46" s="4">
        <f t="shared" si="1"/>
        <v>41547</v>
      </c>
      <c r="C46" s="4"/>
      <c r="D46" s="12">
        <v>47.3</v>
      </c>
      <c r="E46" s="12"/>
      <c r="F46" s="12"/>
      <c r="G46" s="12">
        <v>44</v>
      </c>
      <c r="H46" s="12"/>
      <c r="I46" s="12"/>
      <c r="J46" s="12">
        <v>91.2</v>
      </c>
      <c r="K46" s="12"/>
      <c r="L46" s="12"/>
      <c r="M46" s="12">
        <v>0.7</v>
      </c>
      <c r="N46" s="12"/>
      <c r="O46" s="12"/>
      <c r="P46" s="12">
        <v>18.5</v>
      </c>
      <c r="Q46" s="12"/>
      <c r="R46" s="12"/>
      <c r="S46" s="12">
        <v>63.3</v>
      </c>
      <c r="T46" s="12"/>
      <c r="U46" s="12"/>
      <c r="V46" s="36">
        <v>40.1</v>
      </c>
    </row>
    <row r="47" spans="2:22">
      <c r="B47" s="4">
        <f t="shared" si="1"/>
        <v>41554</v>
      </c>
      <c r="C47" s="4"/>
      <c r="D47" s="15" t="s">
        <v>18</v>
      </c>
      <c r="E47" s="12"/>
      <c r="F47" s="12"/>
      <c r="G47" s="15" t="s">
        <v>18</v>
      </c>
      <c r="H47" s="12"/>
      <c r="I47" s="12"/>
      <c r="J47" s="15" t="s">
        <v>18</v>
      </c>
      <c r="K47" s="12"/>
      <c r="L47" s="12"/>
      <c r="M47" s="15" t="s">
        <v>18</v>
      </c>
      <c r="N47" s="12"/>
      <c r="O47" s="12"/>
      <c r="P47" s="15" t="s">
        <v>18</v>
      </c>
      <c r="Q47" s="12"/>
      <c r="R47" s="12"/>
      <c r="S47" s="15" t="s">
        <v>18</v>
      </c>
      <c r="T47" s="12"/>
      <c r="U47" s="12"/>
      <c r="V47" s="15" t="s">
        <v>18</v>
      </c>
    </row>
    <row r="48" spans="2:22">
      <c r="B48" s="4">
        <f t="shared" si="1"/>
        <v>41561</v>
      </c>
      <c r="C48" s="4"/>
      <c r="D48" s="15" t="s">
        <v>18</v>
      </c>
      <c r="E48" s="12"/>
      <c r="F48" s="12"/>
      <c r="G48" s="15" t="s">
        <v>18</v>
      </c>
      <c r="H48" s="12"/>
      <c r="I48" s="12"/>
      <c r="J48" s="15" t="s">
        <v>18</v>
      </c>
      <c r="K48" s="12"/>
      <c r="L48" s="12"/>
      <c r="M48" s="15" t="s">
        <v>18</v>
      </c>
      <c r="N48" s="12"/>
      <c r="O48" s="12"/>
      <c r="P48" s="15" t="s">
        <v>18</v>
      </c>
      <c r="Q48" s="12"/>
      <c r="R48" s="12"/>
      <c r="S48" s="15" t="s">
        <v>18</v>
      </c>
      <c r="T48" s="12"/>
      <c r="U48" s="12"/>
      <c r="V48" s="15" t="s">
        <v>18</v>
      </c>
    </row>
    <row r="49" spans="2:22">
      <c r="B49" s="4">
        <f t="shared" si="1"/>
        <v>41568</v>
      </c>
      <c r="C49" s="32"/>
      <c r="D49" s="12">
        <v>47.3</v>
      </c>
      <c r="E49" s="12"/>
      <c r="F49" s="12"/>
      <c r="G49" s="12">
        <v>47.1</v>
      </c>
      <c r="H49" s="12"/>
      <c r="I49" s="12"/>
      <c r="J49" s="12">
        <v>94.4</v>
      </c>
      <c r="K49" s="12"/>
      <c r="L49" s="12"/>
      <c r="M49" s="12">
        <v>3.5</v>
      </c>
      <c r="N49" s="12"/>
      <c r="O49" s="12"/>
      <c r="P49" s="12">
        <v>23.3</v>
      </c>
      <c r="Q49" s="12"/>
      <c r="R49" s="12"/>
      <c r="S49" s="12">
        <v>64.3</v>
      </c>
      <c r="T49" s="12"/>
      <c r="U49" s="12"/>
      <c r="V49" s="36">
        <v>43.8</v>
      </c>
    </row>
    <row r="50" spans="2:22">
      <c r="B50" s="4">
        <f t="shared" si="1"/>
        <v>41575</v>
      </c>
      <c r="C50" s="4"/>
      <c r="D50" s="12">
        <v>46.1</v>
      </c>
      <c r="E50" s="12"/>
      <c r="F50" s="12"/>
      <c r="G50" s="12">
        <v>38</v>
      </c>
      <c r="H50" s="12"/>
      <c r="I50" s="12"/>
      <c r="J50" s="12">
        <v>84.1</v>
      </c>
      <c r="K50" s="12"/>
      <c r="L50" s="12"/>
      <c r="M50" s="12">
        <v>-10.9</v>
      </c>
      <c r="N50" s="12"/>
      <c r="O50" s="12"/>
      <c r="P50" s="12">
        <v>27.1</v>
      </c>
      <c r="Q50" s="12"/>
      <c r="R50" s="12"/>
      <c r="S50" s="12">
        <v>54.8</v>
      </c>
      <c r="T50" s="12"/>
      <c r="U50" s="12"/>
      <c r="V50" s="36">
        <v>39.6</v>
      </c>
    </row>
    <row r="51" spans="2:22">
      <c r="B51" s="4">
        <f t="shared" si="1"/>
        <v>41582</v>
      </c>
      <c r="C51" s="4"/>
      <c r="D51" s="12">
        <v>49.8</v>
      </c>
      <c r="E51" s="12"/>
      <c r="F51" s="12"/>
      <c r="G51" s="12">
        <v>37.700000000000003</v>
      </c>
      <c r="H51" s="12"/>
      <c r="I51" s="12"/>
      <c r="J51" s="12">
        <v>87.4</v>
      </c>
      <c r="K51" s="12"/>
      <c r="L51" s="12"/>
      <c r="M51" s="12">
        <v>3.9</v>
      </c>
      <c r="N51" s="12"/>
      <c r="O51" s="12"/>
      <c r="P51" s="12">
        <v>22.8</v>
      </c>
      <c r="Q51" s="12"/>
      <c r="R51" s="12"/>
      <c r="S51" s="12">
        <v>57.2</v>
      </c>
      <c r="T51" s="12"/>
      <c r="U51" s="12"/>
      <c r="V51" s="36">
        <v>37.6</v>
      </c>
    </row>
    <row r="52" spans="2:22">
      <c r="B52" s="4">
        <f t="shared" si="1"/>
        <v>41589</v>
      </c>
      <c r="C52" s="4"/>
      <c r="D52" s="12">
        <v>48</v>
      </c>
      <c r="E52" s="12"/>
      <c r="F52" s="12"/>
      <c r="G52" s="12">
        <v>39.1</v>
      </c>
      <c r="H52" s="12"/>
      <c r="I52" s="12"/>
      <c r="J52" s="12">
        <v>87.1</v>
      </c>
      <c r="K52" s="12"/>
      <c r="L52" s="12"/>
      <c r="M52" s="12">
        <v>-0.4</v>
      </c>
      <c r="N52" s="12"/>
      <c r="O52" s="12"/>
      <c r="P52" s="12">
        <v>24</v>
      </c>
      <c r="Q52" s="12"/>
      <c r="R52" s="12"/>
      <c r="S52" s="12">
        <v>53.7</v>
      </c>
      <c r="T52" s="12"/>
      <c r="U52" s="12"/>
      <c r="V52" s="36">
        <v>37.299999999999997</v>
      </c>
    </row>
    <row r="53" spans="2:22">
      <c r="B53" s="4">
        <f t="shared" si="1"/>
        <v>41596</v>
      </c>
      <c r="C53" s="4"/>
      <c r="D53" s="12">
        <v>47.2</v>
      </c>
      <c r="E53" s="12"/>
      <c r="F53" s="12"/>
      <c r="G53" s="12">
        <v>33.9</v>
      </c>
      <c r="H53" s="12"/>
      <c r="I53" s="12"/>
      <c r="J53" s="12">
        <v>81.099999999999994</v>
      </c>
      <c r="K53" s="12"/>
      <c r="L53" s="12"/>
      <c r="M53" s="12">
        <v>-6.9</v>
      </c>
      <c r="N53" s="12"/>
      <c r="O53" s="12"/>
      <c r="P53" s="12">
        <v>22.9</v>
      </c>
      <c r="Q53" s="12"/>
      <c r="R53" s="12"/>
      <c r="S53" s="12">
        <v>61.8</v>
      </c>
      <c r="T53" s="12"/>
      <c r="U53" s="12"/>
      <c r="V53" s="36">
        <v>39.1</v>
      </c>
    </row>
    <row r="54" spans="2:22">
      <c r="B54" s="4">
        <f t="shared" si="1"/>
        <v>41603</v>
      </c>
      <c r="C54" s="4"/>
      <c r="D54" s="12">
        <v>39.4</v>
      </c>
      <c r="E54" s="12"/>
      <c r="F54" s="12"/>
      <c r="G54" s="12">
        <v>35.799999999999997</v>
      </c>
      <c r="H54" s="12"/>
      <c r="I54" s="12"/>
      <c r="J54" s="12">
        <v>75.2</v>
      </c>
      <c r="K54" s="12"/>
      <c r="L54" s="12"/>
      <c r="M54" s="12">
        <v>-7.3</v>
      </c>
      <c r="N54" s="12"/>
      <c r="O54" s="12"/>
      <c r="P54" s="12">
        <v>19.2</v>
      </c>
      <c r="Q54" s="12"/>
      <c r="R54" s="12"/>
      <c r="S54" s="12">
        <v>61.1</v>
      </c>
      <c r="T54" s="12"/>
      <c r="U54" s="12"/>
      <c r="V54" s="36">
        <v>39.200000000000003</v>
      </c>
    </row>
    <row r="55" spans="2:22">
      <c r="B55" s="4">
        <f t="shared" si="1"/>
        <v>41610</v>
      </c>
      <c r="C55" s="4"/>
      <c r="D55" s="12">
        <v>39.4</v>
      </c>
      <c r="E55" s="12"/>
      <c r="F55" s="12"/>
      <c r="G55" s="12">
        <v>36.1</v>
      </c>
      <c r="H55" s="12"/>
      <c r="I55" s="12"/>
      <c r="J55" s="12">
        <v>75.5</v>
      </c>
      <c r="K55" s="12"/>
      <c r="L55" s="12"/>
      <c r="M55" s="12">
        <v>0.3</v>
      </c>
      <c r="N55" s="12"/>
      <c r="O55" s="12"/>
      <c r="P55" s="12">
        <v>24.6</v>
      </c>
      <c r="Q55" s="12"/>
      <c r="R55" s="12"/>
      <c r="S55" s="12">
        <v>58.9</v>
      </c>
      <c r="T55" s="12"/>
      <c r="U55" s="12"/>
      <c r="V55" s="36">
        <v>41</v>
      </c>
    </row>
    <row r="56" spans="2:22">
      <c r="B56" s="4">
        <f t="shared" si="1"/>
        <v>41617</v>
      </c>
      <c r="C56" s="4"/>
      <c r="D56" s="12">
        <v>44.1</v>
      </c>
      <c r="E56" s="12"/>
      <c r="F56" s="12"/>
      <c r="G56" s="12">
        <v>30.5</v>
      </c>
      <c r="H56" s="12"/>
      <c r="I56" s="12"/>
      <c r="J56" s="12">
        <v>74.599999999999994</v>
      </c>
      <c r="K56" s="12"/>
      <c r="L56" s="12"/>
      <c r="M56" s="12">
        <v>-1.1000000000000001</v>
      </c>
      <c r="N56" s="12"/>
      <c r="O56" s="12"/>
      <c r="P56" s="12">
        <v>22.3</v>
      </c>
      <c r="Q56" s="12"/>
      <c r="R56" s="12"/>
      <c r="S56" s="12">
        <v>71.900000000000006</v>
      </c>
      <c r="T56" s="12"/>
      <c r="U56" s="12"/>
      <c r="V56" s="36">
        <v>42.6</v>
      </c>
    </row>
    <row r="57" spans="2:22">
      <c r="B57" s="4">
        <f t="shared" si="1"/>
        <v>41624</v>
      </c>
      <c r="C57" s="4"/>
      <c r="D57" s="12">
        <v>45</v>
      </c>
      <c r="E57" s="12"/>
      <c r="F57" s="12"/>
      <c r="G57" s="12">
        <v>30.7</v>
      </c>
      <c r="H57" s="12"/>
      <c r="I57" s="12"/>
      <c r="J57" s="12">
        <v>75.7</v>
      </c>
      <c r="K57" s="12"/>
      <c r="L57" s="12"/>
      <c r="M57" s="12">
        <v>1.5</v>
      </c>
      <c r="N57" s="12"/>
      <c r="O57" s="12"/>
      <c r="P57" s="12">
        <v>17.899999999999999</v>
      </c>
      <c r="Q57" s="12"/>
      <c r="R57" s="12"/>
      <c r="S57" s="12">
        <v>74.8</v>
      </c>
      <c r="T57" s="12"/>
      <c r="U57" s="12"/>
      <c r="V57" s="36">
        <v>41</v>
      </c>
    </row>
    <row r="58" spans="2:22">
      <c r="B58" s="4">
        <f t="shared" si="1"/>
        <v>41631</v>
      </c>
      <c r="C58" s="4"/>
      <c r="D58" s="12">
        <v>42.9</v>
      </c>
      <c r="E58" s="12"/>
      <c r="F58" s="12"/>
      <c r="G58" s="12">
        <v>30.7</v>
      </c>
      <c r="H58" s="12"/>
      <c r="I58" s="12"/>
      <c r="J58" s="12">
        <v>73.599999999999994</v>
      </c>
      <c r="K58" s="12"/>
      <c r="L58" s="12"/>
      <c r="M58" s="12">
        <v>-2.8</v>
      </c>
      <c r="N58" s="12"/>
      <c r="O58" s="12"/>
      <c r="P58" s="12">
        <v>18.5</v>
      </c>
      <c r="Q58" s="12"/>
      <c r="R58" s="12"/>
      <c r="S58" s="12">
        <v>69.5</v>
      </c>
      <c r="T58" s="12"/>
      <c r="U58" s="12"/>
      <c r="V58" s="36">
        <v>39.799999999999997</v>
      </c>
    </row>
    <row r="59" spans="2:22">
      <c r="B59" s="4">
        <f t="shared" si="1"/>
        <v>41638</v>
      </c>
      <c r="C59" s="4"/>
      <c r="D59" s="12">
        <v>39</v>
      </c>
      <c r="E59" s="12"/>
      <c r="F59" s="12"/>
      <c r="G59" s="12">
        <v>31.2</v>
      </c>
      <c r="H59" s="12"/>
      <c r="I59" s="12"/>
      <c r="J59" s="12">
        <v>70.2</v>
      </c>
      <c r="K59" s="12"/>
      <c r="L59" s="12"/>
      <c r="M59" s="12">
        <v>-4.5999999999999996</v>
      </c>
      <c r="N59" s="12"/>
      <c r="O59" s="12"/>
      <c r="P59" s="12">
        <v>22.1</v>
      </c>
      <c r="Q59" s="12"/>
      <c r="R59" s="12"/>
      <c r="S59" s="12">
        <v>71.400000000000006</v>
      </c>
      <c r="T59" s="12"/>
      <c r="U59" s="12"/>
      <c r="V59" s="36">
        <v>44.1</v>
      </c>
    </row>
    <row r="60" spans="2:22" ht="3" customHeight="1">
      <c r="B60" s="4"/>
      <c r="C60" s="4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2:22" s="6" customFormat="1" ht="10.5" customHeight="1">
      <c r="B61" s="38" t="s">
        <v>70</v>
      </c>
      <c r="C61" s="38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2:22" s="6" customFormat="1" ht="10.5" customHeight="1">
      <c r="B62" s="6" t="s">
        <v>71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2:22" s="6" customFormat="1" ht="10.5" customHeight="1">
      <c r="B63" s="6" t="s">
        <v>72</v>
      </c>
    </row>
    <row r="64" spans="2:22" ht="10.5" customHeight="1">
      <c r="B64" s="6"/>
    </row>
  </sheetData>
  <mergeCells count="9">
    <mergeCell ref="D5:N5"/>
    <mergeCell ref="P5:W5"/>
    <mergeCell ref="D6:E6"/>
    <mergeCell ref="G6:H6"/>
    <mergeCell ref="J6:K6"/>
    <mergeCell ref="M6:N6"/>
    <mergeCell ref="P6:Q6"/>
    <mergeCell ref="S6:T6"/>
    <mergeCell ref="V6:W6"/>
  </mergeCells>
  <pageMargins left="0.24" right="0.24" top="0.17" bottom="0.17" header="0.17" footer="0.17"/>
  <pageSetup orientation="portrait" r:id="rId1"/>
  <headerFooter>
    <oddFooter>&amp;C&amp;"Arial,Regular"&amp;9 13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X64"/>
  <sheetViews>
    <sheetView topLeftCell="B1" workbookViewId="0">
      <selection activeCell="Z30" sqref="Z30"/>
    </sheetView>
  </sheetViews>
  <sheetFormatPr defaultColWidth="8" defaultRowHeight="12"/>
  <cols>
    <col min="1" max="1" width="3.625" style="39" customWidth="1"/>
    <col min="2" max="2" width="9.5" style="39" customWidth="1"/>
    <col min="3" max="3" width="7" style="39" customWidth="1"/>
    <col min="4" max="4" width="3.375" style="39" customWidth="1"/>
    <col min="5" max="5" width="0.75" style="39" customWidth="1"/>
    <col min="6" max="6" width="7" style="39" customWidth="1"/>
    <col min="7" max="7" width="3.375" style="39" customWidth="1"/>
    <col min="8" max="8" width="0.75" style="39" customWidth="1"/>
    <col min="9" max="9" width="7" style="39" customWidth="1"/>
    <col min="10" max="10" width="3.375" style="39" customWidth="1"/>
    <col min="11" max="11" width="0.75" style="39" customWidth="1"/>
    <col min="12" max="12" width="7" style="41" customWidth="1"/>
    <col min="13" max="13" width="3.375" style="41" customWidth="1"/>
    <col min="14" max="14" width="0.75" style="39" customWidth="1"/>
    <col min="15" max="15" width="7" style="39" customWidth="1"/>
    <col min="16" max="16" width="3.375" style="39" customWidth="1"/>
    <col min="17" max="17" width="0.75" style="39" customWidth="1"/>
    <col min="18" max="18" width="7" style="39" customWidth="1"/>
    <col min="19" max="19" width="3.375" style="39" customWidth="1"/>
    <col min="20" max="20" width="0.75" style="39" customWidth="1"/>
    <col min="21" max="21" width="7" style="39" customWidth="1"/>
    <col min="22" max="22" width="3.375" style="39" customWidth="1"/>
    <col min="23" max="16384" width="8" style="39"/>
  </cols>
  <sheetData>
    <row r="2" spans="2:24">
      <c r="C2" s="40" t="s">
        <v>73</v>
      </c>
    </row>
    <row r="3" spans="2:24">
      <c r="C3" s="42" t="s">
        <v>74</v>
      </c>
    </row>
    <row r="4" spans="2:24" ht="9.75" customHeight="1"/>
    <row r="5" spans="2:24" ht="14.25" customHeight="1">
      <c r="C5" s="43" t="s">
        <v>75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2:24" ht="28.5" customHeight="1">
      <c r="C6" s="44" t="s">
        <v>76</v>
      </c>
      <c r="D6" s="44"/>
      <c r="E6" s="45"/>
      <c r="F6" s="44" t="s">
        <v>77</v>
      </c>
      <c r="G6" s="44"/>
      <c r="H6" s="45"/>
      <c r="I6" s="44" t="s">
        <v>78</v>
      </c>
      <c r="J6" s="44"/>
      <c r="K6" s="45"/>
      <c r="L6" s="44" t="s">
        <v>79</v>
      </c>
      <c r="M6" s="44"/>
      <c r="N6" s="45"/>
      <c r="O6" s="44" t="s">
        <v>80</v>
      </c>
      <c r="P6" s="44"/>
      <c r="Q6" s="45"/>
      <c r="R6" s="44" t="s">
        <v>81</v>
      </c>
      <c r="S6" s="44"/>
      <c r="T6" s="45"/>
      <c r="U6" s="44" t="s">
        <v>82</v>
      </c>
      <c r="V6" s="44"/>
    </row>
    <row r="7" spans="2:24" ht="12" customHeight="1">
      <c r="B7" s="46" t="s">
        <v>83</v>
      </c>
      <c r="C7" s="47">
        <f t="shared" ref="C7:C13" si="0">AVERAGE(E7:O7)</f>
        <v>99.67</v>
      </c>
      <c r="D7" s="48"/>
      <c r="E7" s="48"/>
      <c r="F7" s="47">
        <v>104.54</v>
      </c>
      <c r="G7" s="47"/>
      <c r="H7" s="47"/>
      <c r="I7" s="47">
        <v>96.7</v>
      </c>
      <c r="J7" s="47"/>
      <c r="K7" s="47"/>
      <c r="L7" s="47">
        <v>89.14</v>
      </c>
      <c r="M7" s="47"/>
      <c r="N7" s="47"/>
      <c r="O7" s="47">
        <v>108.3</v>
      </c>
      <c r="P7" s="47"/>
      <c r="Q7" s="47"/>
      <c r="R7" s="47" t="s">
        <v>84</v>
      </c>
      <c r="S7" s="47"/>
      <c r="T7" s="47"/>
      <c r="U7" s="47">
        <v>107.5</v>
      </c>
      <c r="V7" s="49"/>
      <c r="W7" s="41"/>
      <c r="X7" s="50"/>
    </row>
    <row r="8" spans="2:24" ht="12" customHeight="1">
      <c r="B8" s="46" t="s">
        <v>85</v>
      </c>
      <c r="C8" s="47">
        <f t="shared" si="0"/>
        <v>92.953333333333333</v>
      </c>
      <c r="D8" s="48"/>
      <c r="E8" s="48"/>
      <c r="F8" s="47">
        <v>92.88</v>
      </c>
      <c r="G8" s="47"/>
      <c r="H8" s="47"/>
      <c r="I8" s="47">
        <v>85.5</v>
      </c>
      <c r="J8" s="47"/>
      <c r="K8" s="47"/>
      <c r="L8" s="47" t="s">
        <v>84</v>
      </c>
      <c r="M8" s="47"/>
      <c r="N8" s="47"/>
      <c r="O8" s="47">
        <v>100.48</v>
      </c>
      <c r="P8" s="47"/>
      <c r="Q8" s="47"/>
      <c r="R8" s="47" t="s">
        <v>84</v>
      </c>
      <c r="S8" s="47"/>
      <c r="T8" s="47"/>
      <c r="U8" s="47" t="s">
        <v>84</v>
      </c>
      <c r="V8" s="49"/>
      <c r="W8" s="41"/>
      <c r="X8" s="41"/>
    </row>
    <row r="9" spans="2:24" ht="12" customHeight="1">
      <c r="B9" s="46" t="s">
        <v>86</v>
      </c>
      <c r="C9" s="47">
        <f t="shared" si="0"/>
        <v>107.745</v>
      </c>
      <c r="D9" s="48"/>
      <c r="E9" s="48"/>
      <c r="F9" s="47">
        <v>109.02</v>
      </c>
      <c r="G9" s="47"/>
      <c r="H9" s="47"/>
      <c r="I9" s="47">
        <v>106.24</v>
      </c>
      <c r="J9" s="47"/>
      <c r="K9" s="47"/>
      <c r="L9" s="47">
        <v>104.11</v>
      </c>
      <c r="M9" s="47"/>
      <c r="N9" s="47"/>
      <c r="O9" s="47">
        <v>111.61</v>
      </c>
      <c r="P9" s="47"/>
      <c r="Q9" s="47"/>
      <c r="R9" s="47" t="s">
        <v>84</v>
      </c>
      <c r="S9" s="47"/>
      <c r="T9" s="47"/>
      <c r="U9" s="47" t="s">
        <v>84</v>
      </c>
      <c r="V9" s="49"/>
      <c r="W9" s="41"/>
      <c r="X9" s="41"/>
    </row>
    <row r="10" spans="2:24" ht="12" customHeight="1">
      <c r="B10" s="46" t="s">
        <v>87</v>
      </c>
      <c r="C10" s="47">
        <f t="shared" si="0"/>
        <v>76.463333333333324</v>
      </c>
      <c r="D10" s="48"/>
      <c r="E10" s="48"/>
      <c r="F10" s="47">
        <v>82.67</v>
      </c>
      <c r="G10" s="47"/>
      <c r="H10" s="47"/>
      <c r="I10" s="47">
        <v>74.97</v>
      </c>
      <c r="J10" s="47"/>
      <c r="K10" s="47"/>
      <c r="L10" s="47" t="s">
        <v>84</v>
      </c>
      <c r="M10" s="47"/>
      <c r="N10" s="47"/>
      <c r="O10" s="47">
        <v>71.75</v>
      </c>
      <c r="P10" s="47"/>
      <c r="Q10" s="47"/>
      <c r="R10" s="47" t="s">
        <v>84</v>
      </c>
      <c r="S10" s="47"/>
      <c r="T10" s="47"/>
      <c r="U10" s="47" t="s">
        <v>84</v>
      </c>
      <c r="V10" s="49"/>
      <c r="W10" s="41"/>
      <c r="X10" s="41"/>
    </row>
    <row r="11" spans="2:24" ht="12" customHeight="1">
      <c r="B11" s="46" t="s">
        <v>88</v>
      </c>
      <c r="C11" s="47">
        <f t="shared" si="0"/>
        <v>96.556666666666658</v>
      </c>
      <c r="D11" s="48"/>
      <c r="E11" s="48"/>
      <c r="F11" s="47">
        <v>95.24</v>
      </c>
      <c r="G11" s="47"/>
      <c r="H11" s="47"/>
      <c r="I11" s="47">
        <v>91.28</v>
      </c>
      <c r="J11" s="47"/>
      <c r="K11" s="47"/>
      <c r="L11" s="47" t="s">
        <v>84</v>
      </c>
      <c r="M11" s="47"/>
      <c r="N11" s="47"/>
      <c r="O11" s="47">
        <v>103.15</v>
      </c>
      <c r="P11" s="47"/>
      <c r="Q11" s="47"/>
      <c r="R11" s="47" t="s">
        <v>84</v>
      </c>
      <c r="S11" s="47"/>
      <c r="T11" s="47"/>
      <c r="U11" s="47" t="s">
        <v>84</v>
      </c>
      <c r="V11" s="49"/>
      <c r="W11" s="41"/>
      <c r="X11" s="41"/>
    </row>
    <row r="12" spans="2:24" ht="12" customHeight="1">
      <c r="B12" s="46" t="s">
        <v>89</v>
      </c>
      <c r="C12" s="47">
        <f t="shared" si="0"/>
        <v>81.222499999999997</v>
      </c>
      <c r="D12" s="48"/>
      <c r="E12" s="48"/>
      <c r="F12" s="47">
        <v>85.6</v>
      </c>
      <c r="G12" s="47"/>
      <c r="H12" s="47"/>
      <c r="I12" s="47">
        <v>71.61</v>
      </c>
      <c r="J12" s="47"/>
      <c r="K12" s="47"/>
      <c r="L12" s="47">
        <v>72.53</v>
      </c>
      <c r="M12" s="47"/>
      <c r="N12" s="47"/>
      <c r="O12" s="47">
        <v>95.15</v>
      </c>
      <c r="P12" s="47"/>
      <c r="Q12" s="47"/>
      <c r="R12" s="47" t="s">
        <v>84</v>
      </c>
      <c r="S12" s="47"/>
      <c r="T12" s="47"/>
      <c r="U12" s="47" t="s">
        <v>84</v>
      </c>
      <c r="V12" s="49"/>
      <c r="W12" s="41"/>
      <c r="X12" s="41"/>
    </row>
    <row r="13" spans="2:24" ht="12" customHeight="1">
      <c r="B13" s="46" t="s">
        <v>90</v>
      </c>
      <c r="C13" s="47">
        <f t="shared" si="0"/>
        <v>88.727499999999992</v>
      </c>
      <c r="D13" s="48"/>
      <c r="E13" s="48"/>
      <c r="F13" s="47">
        <v>92.32</v>
      </c>
      <c r="G13" s="47"/>
      <c r="H13" s="47"/>
      <c r="I13" s="47">
        <v>83.88</v>
      </c>
      <c r="J13" s="47"/>
      <c r="K13" s="47"/>
      <c r="L13" s="47">
        <v>84.83</v>
      </c>
      <c r="M13" s="47"/>
      <c r="N13" s="47"/>
      <c r="O13" s="47">
        <v>93.88</v>
      </c>
      <c r="P13" s="47"/>
      <c r="Q13" s="47"/>
      <c r="R13" s="47" t="s">
        <v>84</v>
      </c>
      <c r="S13" s="47"/>
      <c r="T13" s="47"/>
      <c r="U13" s="47" t="s">
        <v>84</v>
      </c>
      <c r="V13" s="49"/>
      <c r="W13" s="41"/>
      <c r="X13" s="41"/>
    </row>
    <row r="14" spans="2:24" ht="12" customHeight="1">
      <c r="B14" s="46" t="s">
        <v>91</v>
      </c>
      <c r="C14" s="47">
        <f>AVERAGE(E14:U14)</f>
        <v>91.183333333333337</v>
      </c>
      <c r="D14" s="48"/>
      <c r="E14" s="48"/>
      <c r="F14" s="51">
        <v>90.07</v>
      </c>
      <c r="G14" s="52"/>
      <c r="H14" s="52"/>
      <c r="I14" s="51">
        <v>90</v>
      </c>
      <c r="J14" s="52"/>
      <c r="K14" s="52"/>
      <c r="L14" s="52" t="s">
        <v>84</v>
      </c>
      <c r="M14" s="52"/>
      <c r="N14" s="52"/>
      <c r="O14" s="51">
        <v>93.48</v>
      </c>
      <c r="P14" s="47"/>
      <c r="Q14" s="47"/>
      <c r="R14" s="52" t="s">
        <v>84</v>
      </c>
      <c r="S14" s="47"/>
      <c r="T14" s="47"/>
      <c r="U14" s="52" t="s">
        <v>84</v>
      </c>
      <c r="V14" s="49"/>
      <c r="W14" s="41"/>
      <c r="X14" s="41"/>
    </row>
    <row r="15" spans="2:24" ht="12" customHeight="1">
      <c r="B15" s="46" t="s">
        <v>92</v>
      </c>
      <c r="C15" s="47">
        <f>AVERAGE(E15:U15)</f>
        <v>90.193333333333328</v>
      </c>
      <c r="D15" s="48"/>
      <c r="E15" s="48"/>
      <c r="F15" s="51">
        <v>90.83</v>
      </c>
      <c r="G15" s="47"/>
      <c r="H15" s="47"/>
      <c r="I15" s="51">
        <v>90.11</v>
      </c>
      <c r="J15" s="47"/>
      <c r="K15" s="47"/>
      <c r="L15" s="52" t="s">
        <v>84</v>
      </c>
      <c r="M15" s="47"/>
      <c r="N15" s="47"/>
      <c r="O15" s="51">
        <v>89.64</v>
      </c>
      <c r="P15" s="47"/>
      <c r="Q15" s="47"/>
      <c r="R15" s="52" t="s">
        <v>84</v>
      </c>
      <c r="S15" s="47"/>
      <c r="T15" s="47"/>
      <c r="U15" s="52" t="s">
        <v>84</v>
      </c>
      <c r="V15" s="49"/>
      <c r="W15" s="41"/>
      <c r="X15" s="41"/>
    </row>
    <row r="16" spans="2:24" ht="12" customHeight="1">
      <c r="B16" s="46" t="s">
        <v>93</v>
      </c>
      <c r="C16" s="47">
        <f>AVERAGE(E16:U16)</f>
        <v>100.02500000000001</v>
      </c>
      <c r="D16" s="48"/>
      <c r="E16" s="48"/>
      <c r="F16" s="51">
        <v>99</v>
      </c>
      <c r="G16" s="47"/>
      <c r="H16" s="47"/>
      <c r="I16" s="51">
        <v>91.5</v>
      </c>
      <c r="J16" s="47"/>
      <c r="K16" s="47"/>
      <c r="L16" s="51">
        <v>107</v>
      </c>
      <c r="M16" s="47"/>
      <c r="N16" s="47"/>
      <c r="O16" s="51">
        <v>102.6</v>
      </c>
      <c r="P16" s="47"/>
      <c r="Q16" s="47"/>
      <c r="R16" s="52" t="s">
        <v>84</v>
      </c>
      <c r="S16" s="47"/>
      <c r="T16" s="47"/>
      <c r="U16" s="52" t="s">
        <v>84</v>
      </c>
      <c r="V16" s="49"/>
      <c r="W16" s="41"/>
      <c r="X16" s="41"/>
    </row>
    <row r="17" spans="2:24" ht="12" customHeight="1">
      <c r="B17" s="46" t="s">
        <v>94</v>
      </c>
      <c r="C17" s="47">
        <f>AVERAGE(E17:U17)</f>
        <v>129.42250000000001</v>
      </c>
      <c r="D17" s="48"/>
      <c r="E17" s="48"/>
      <c r="F17" s="47">
        <v>129.78</v>
      </c>
      <c r="G17" s="47"/>
      <c r="H17" s="47"/>
      <c r="I17" s="47">
        <v>120.76</v>
      </c>
      <c r="J17" s="47"/>
      <c r="K17" s="47"/>
      <c r="L17" s="47">
        <v>131</v>
      </c>
      <c r="M17" s="47"/>
      <c r="N17" s="47"/>
      <c r="O17" s="47">
        <v>136.15</v>
      </c>
      <c r="P17" s="47"/>
      <c r="Q17" s="47"/>
      <c r="R17" s="47" t="s">
        <v>84</v>
      </c>
      <c r="S17" s="47"/>
      <c r="T17" s="47"/>
      <c r="U17" s="47" t="s">
        <v>84</v>
      </c>
      <c r="V17" s="49"/>
      <c r="W17" s="41"/>
      <c r="X17" s="41"/>
    </row>
    <row r="18" spans="2:24" ht="12" customHeight="1">
      <c r="B18" s="46" t="s">
        <v>95</v>
      </c>
      <c r="C18" s="47">
        <f>AVERAGE(E18:U18)</f>
        <v>132.22333333333333</v>
      </c>
      <c r="D18" s="48"/>
      <c r="E18" s="48"/>
      <c r="F18" s="47">
        <v>136.22999999999999</v>
      </c>
      <c r="G18" s="47"/>
      <c r="H18" s="47"/>
      <c r="I18" s="47">
        <v>123.24</v>
      </c>
      <c r="J18" s="47"/>
      <c r="K18" s="47"/>
      <c r="L18" s="47" t="s">
        <v>84</v>
      </c>
      <c r="M18" s="47"/>
      <c r="N18" s="47"/>
      <c r="O18" s="47">
        <v>137.19999999999999</v>
      </c>
      <c r="P18" s="47"/>
      <c r="Q18" s="47"/>
      <c r="R18" s="47" t="s">
        <v>84</v>
      </c>
      <c r="S18" s="47"/>
      <c r="T18" s="47"/>
      <c r="U18" s="47" t="s">
        <v>84</v>
      </c>
      <c r="V18" s="49"/>
      <c r="W18" s="41"/>
      <c r="X18" s="41"/>
    </row>
    <row r="19" spans="2:24" ht="3.75" customHeight="1">
      <c r="B19" s="53"/>
      <c r="C19" s="47"/>
      <c r="D19" s="48"/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9"/>
    </row>
    <row r="20" spans="2:24" ht="12" customHeight="1">
      <c r="B20" s="42">
        <v>2013</v>
      </c>
      <c r="C20" s="47">
        <f>AVERAGE(C7:C18)</f>
        <v>98.86548611111111</v>
      </c>
      <c r="D20" s="48"/>
      <c r="E20" s="48"/>
      <c r="F20" s="47">
        <f>AVERAGE(F7:F18)</f>
        <v>100.68166666666667</v>
      </c>
      <c r="G20" s="47"/>
      <c r="H20" s="47"/>
      <c r="I20" s="47">
        <f>AVERAGE(I7:I18)</f>
        <v>93.81583333333333</v>
      </c>
      <c r="J20" s="47"/>
      <c r="K20" s="47"/>
      <c r="L20" s="47">
        <f>AVERAGE(L7:L18)</f>
        <v>98.101666666666645</v>
      </c>
      <c r="M20" s="47"/>
      <c r="N20" s="47"/>
      <c r="O20" s="47">
        <f>AVERAGE(O7:O18)</f>
        <v>103.61583333333334</v>
      </c>
      <c r="P20" s="47"/>
      <c r="Q20" s="47"/>
      <c r="R20" s="47" t="s">
        <v>84</v>
      </c>
      <c r="S20" s="47"/>
      <c r="T20" s="47"/>
      <c r="U20" s="47" t="s">
        <v>84</v>
      </c>
      <c r="V20" s="49"/>
    </row>
    <row r="21" spans="2:24" ht="12" customHeight="1">
      <c r="B21" s="42">
        <v>2012</v>
      </c>
      <c r="C21" s="47">
        <v>91.559624999999983</v>
      </c>
      <c r="D21" s="48"/>
      <c r="E21" s="48"/>
      <c r="F21" s="47">
        <v>93.102500000000006</v>
      </c>
      <c r="G21" s="47"/>
      <c r="H21" s="47"/>
      <c r="I21" s="47">
        <v>85.234166666666667</v>
      </c>
      <c r="J21" s="47"/>
      <c r="K21" s="47"/>
      <c r="L21" s="47">
        <v>87.993000000000009</v>
      </c>
      <c r="M21" s="47"/>
      <c r="N21" s="47"/>
      <c r="O21" s="47">
        <v>103.09636363636365</v>
      </c>
      <c r="P21" s="47"/>
      <c r="Q21" s="47"/>
      <c r="R21" s="47">
        <v>103.5</v>
      </c>
      <c r="S21" s="47"/>
      <c r="T21" s="47"/>
      <c r="U21" s="47">
        <v>84.75</v>
      </c>
      <c r="V21" s="49"/>
    </row>
    <row r="22" spans="2:24" ht="6.75" customHeight="1"/>
    <row r="23" spans="2:24" ht="14.25" customHeight="1">
      <c r="C23" s="43" t="s">
        <v>96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2:24" ht="28.5" customHeight="1">
      <c r="C24" s="54" t="s">
        <v>76</v>
      </c>
      <c r="D24" s="54"/>
      <c r="E24" s="45"/>
      <c r="F24" s="54" t="s">
        <v>77</v>
      </c>
      <c r="G24" s="54"/>
      <c r="H24" s="45"/>
      <c r="I24" s="54" t="s">
        <v>78</v>
      </c>
      <c r="J24" s="54"/>
      <c r="K24" s="45"/>
      <c r="L24" s="54" t="s">
        <v>79</v>
      </c>
      <c r="M24" s="54"/>
      <c r="N24" s="45"/>
      <c r="O24" s="54" t="s">
        <v>80</v>
      </c>
      <c r="P24" s="54"/>
      <c r="Q24" s="45"/>
      <c r="R24" s="54" t="s">
        <v>81</v>
      </c>
      <c r="S24" s="54"/>
      <c r="T24" s="45"/>
      <c r="U24" s="54" t="s">
        <v>82</v>
      </c>
      <c r="V24" s="54"/>
    </row>
    <row r="25" spans="2:24" ht="12" customHeight="1">
      <c r="B25" s="46" t="s">
        <v>83</v>
      </c>
      <c r="C25" s="47">
        <f>AVERAGE(E25:O25)</f>
        <v>119.565</v>
      </c>
      <c r="D25" s="48"/>
      <c r="E25" s="48"/>
      <c r="F25" s="47">
        <v>119.67</v>
      </c>
      <c r="G25" s="47"/>
      <c r="H25" s="47"/>
      <c r="I25" s="47" t="s">
        <v>84</v>
      </c>
      <c r="J25" s="47"/>
      <c r="K25" s="47"/>
      <c r="L25" s="47" t="s">
        <v>84</v>
      </c>
      <c r="M25" s="47"/>
      <c r="N25" s="47"/>
      <c r="O25" s="47">
        <v>119.46</v>
      </c>
      <c r="P25" s="47"/>
      <c r="Q25" s="47"/>
      <c r="R25" s="47" t="s">
        <v>84</v>
      </c>
      <c r="S25" s="47"/>
      <c r="T25" s="47"/>
      <c r="U25" s="47" t="s">
        <v>84</v>
      </c>
      <c r="V25" s="50"/>
    </row>
    <row r="26" spans="2:24" ht="12" customHeight="1">
      <c r="B26" s="46" t="s">
        <v>85</v>
      </c>
      <c r="C26" s="47">
        <f>AVERAGE(E26:O26)</f>
        <v>78</v>
      </c>
      <c r="D26" s="48"/>
      <c r="E26" s="48"/>
      <c r="F26" s="47" t="s">
        <v>84</v>
      </c>
      <c r="G26" s="47"/>
      <c r="H26" s="47"/>
      <c r="I26" s="47">
        <v>78</v>
      </c>
      <c r="J26" s="47"/>
      <c r="K26" s="47"/>
      <c r="L26" s="47" t="s">
        <v>84</v>
      </c>
      <c r="M26" s="47"/>
      <c r="N26" s="47"/>
      <c r="O26" s="47" t="s">
        <v>84</v>
      </c>
      <c r="P26" s="47"/>
      <c r="Q26" s="47"/>
      <c r="R26" s="47" t="s">
        <v>84</v>
      </c>
      <c r="S26" s="47"/>
      <c r="T26" s="47"/>
      <c r="U26" s="47" t="s">
        <v>84</v>
      </c>
      <c r="V26" s="50"/>
    </row>
    <row r="27" spans="2:24" ht="12" customHeight="1">
      <c r="B27" s="46" t="s">
        <v>86</v>
      </c>
      <c r="C27" s="47">
        <f>AVERAGE(E27:O27)</f>
        <v>100.39</v>
      </c>
      <c r="D27" s="48"/>
      <c r="E27" s="48"/>
      <c r="F27" s="47">
        <v>103.17</v>
      </c>
      <c r="G27" s="47"/>
      <c r="H27" s="47"/>
      <c r="I27" s="47">
        <v>99</v>
      </c>
      <c r="J27" s="47"/>
      <c r="K27" s="47"/>
      <c r="L27" s="47" t="s">
        <v>84</v>
      </c>
      <c r="M27" s="47"/>
      <c r="N27" s="47"/>
      <c r="O27" s="47">
        <v>99</v>
      </c>
      <c r="P27" s="47"/>
      <c r="Q27" s="47"/>
      <c r="R27" s="47" t="s">
        <v>84</v>
      </c>
      <c r="S27" s="47"/>
      <c r="T27" s="47"/>
      <c r="U27" s="47" t="s">
        <v>84</v>
      </c>
      <c r="V27" s="50"/>
    </row>
    <row r="28" spans="2:24" ht="12" customHeight="1">
      <c r="B28" s="46" t="s">
        <v>87</v>
      </c>
      <c r="C28" s="47">
        <f>AVERAGE(E28:O28)</f>
        <v>61.67</v>
      </c>
      <c r="D28" s="48"/>
      <c r="E28" s="48"/>
      <c r="F28" s="47" t="s">
        <v>84</v>
      </c>
      <c r="G28" s="47"/>
      <c r="H28" s="47"/>
      <c r="I28" s="47">
        <v>61.67</v>
      </c>
      <c r="J28" s="47"/>
      <c r="K28" s="47"/>
      <c r="L28" s="47" t="s">
        <v>84</v>
      </c>
      <c r="M28" s="47"/>
      <c r="N28" s="47"/>
      <c r="O28" s="47" t="s">
        <v>84</v>
      </c>
      <c r="P28" s="47"/>
      <c r="Q28" s="47"/>
      <c r="R28" s="47" t="s">
        <v>84</v>
      </c>
      <c r="S28" s="47"/>
      <c r="T28" s="47"/>
      <c r="U28" s="47" t="s">
        <v>84</v>
      </c>
      <c r="V28" s="50"/>
    </row>
    <row r="29" spans="2:24" ht="12" customHeight="1">
      <c r="B29" s="46" t="s">
        <v>88</v>
      </c>
      <c r="C29" s="47">
        <f>AVERAGE(E29:O29)</f>
        <v>106</v>
      </c>
      <c r="D29" s="48"/>
      <c r="E29" s="48"/>
      <c r="F29" s="47" t="s">
        <v>84</v>
      </c>
      <c r="G29" s="47"/>
      <c r="H29" s="47"/>
      <c r="I29" s="47">
        <v>106</v>
      </c>
      <c r="J29" s="47"/>
      <c r="K29" s="47"/>
      <c r="L29" s="47" t="s">
        <v>84</v>
      </c>
      <c r="M29" s="47"/>
      <c r="N29" s="47"/>
      <c r="O29" s="47" t="s">
        <v>84</v>
      </c>
      <c r="P29" s="47"/>
      <c r="Q29" s="47"/>
      <c r="R29" s="47" t="s">
        <v>84</v>
      </c>
      <c r="S29" s="47"/>
      <c r="T29" s="47"/>
      <c r="U29" s="47" t="s">
        <v>84</v>
      </c>
      <c r="V29" s="50"/>
    </row>
    <row r="30" spans="2:24" ht="12" customHeight="1">
      <c r="B30" s="46" t="s">
        <v>89</v>
      </c>
      <c r="C30" s="47" t="s">
        <v>84</v>
      </c>
      <c r="D30" s="48"/>
      <c r="E30" s="48"/>
      <c r="F30" s="47" t="s">
        <v>84</v>
      </c>
      <c r="G30" s="47"/>
      <c r="H30" s="47"/>
      <c r="I30" s="47" t="s">
        <v>84</v>
      </c>
      <c r="J30" s="47"/>
      <c r="K30" s="47"/>
      <c r="L30" s="47" t="s">
        <v>84</v>
      </c>
      <c r="M30" s="47"/>
      <c r="N30" s="47"/>
      <c r="O30" s="47" t="s">
        <v>84</v>
      </c>
      <c r="P30" s="47"/>
      <c r="Q30" s="47"/>
      <c r="R30" s="47" t="s">
        <v>84</v>
      </c>
      <c r="S30" s="47"/>
      <c r="T30" s="47"/>
      <c r="U30" s="47" t="s">
        <v>84</v>
      </c>
      <c r="V30" s="50"/>
    </row>
    <row r="31" spans="2:24" ht="12" customHeight="1">
      <c r="B31" s="46" t="s">
        <v>90</v>
      </c>
      <c r="C31" s="47" t="s">
        <v>84</v>
      </c>
      <c r="D31" s="48"/>
      <c r="E31" s="48"/>
      <c r="F31" s="47" t="s">
        <v>84</v>
      </c>
      <c r="G31" s="47"/>
      <c r="H31" s="47"/>
      <c r="I31" s="47" t="s">
        <v>84</v>
      </c>
      <c r="J31" s="47"/>
      <c r="K31" s="47"/>
      <c r="L31" s="47" t="s">
        <v>84</v>
      </c>
      <c r="M31" s="47"/>
      <c r="N31" s="47"/>
      <c r="O31" s="47" t="s">
        <v>84</v>
      </c>
      <c r="P31" s="47"/>
      <c r="Q31" s="47"/>
      <c r="R31" s="47" t="s">
        <v>84</v>
      </c>
      <c r="S31" s="47"/>
      <c r="T31" s="47"/>
      <c r="U31" s="47" t="s">
        <v>84</v>
      </c>
      <c r="V31" s="50"/>
    </row>
    <row r="32" spans="2:24" ht="12" customHeight="1">
      <c r="B32" s="46" t="s">
        <v>91</v>
      </c>
      <c r="C32" s="47" t="s">
        <v>84</v>
      </c>
      <c r="D32" s="48"/>
      <c r="E32" s="48"/>
      <c r="F32" s="47" t="s">
        <v>84</v>
      </c>
      <c r="G32" s="47"/>
      <c r="H32" s="47"/>
      <c r="I32" s="47" t="s">
        <v>84</v>
      </c>
      <c r="J32" s="47"/>
      <c r="K32" s="47"/>
      <c r="L32" s="47" t="s">
        <v>84</v>
      </c>
      <c r="M32" s="47"/>
      <c r="N32" s="47"/>
      <c r="O32" s="47" t="s">
        <v>84</v>
      </c>
      <c r="P32" s="47"/>
      <c r="Q32" s="47"/>
      <c r="R32" s="47" t="s">
        <v>84</v>
      </c>
      <c r="S32" s="47"/>
      <c r="T32" s="47"/>
      <c r="U32" s="47" t="s">
        <v>84</v>
      </c>
      <c r="V32" s="50"/>
    </row>
    <row r="33" spans="2:23" ht="12" customHeight="1">
      <c r="B33" s="46" t="s">
        <v>92</v>
      </c>
      <c r="C33" s="47" t="s">
        <v>84</v>
      </c>
      <c r="D33" s="48"/>
      <c r="E33" s="48"/>
      <c r="F33" s="47" t="s">
        <v>84</v>
      </c>
      <c r="G33" s="47"/>
      <c r="H33" s="47"/>
      <c r="I33" s="47" t="s">
        <v>84</v>
      </c>
      <c r="J33" s="47"/>
      <c r="K33" s="47"/>
      <c r="L33" s="47" t="s">
        <v>84</v>
      </c>
      <c r="M33" s="47"/>
      <c r="N33" s="47"/>
      <c r="O33" s="47" t="s">
        <v>84</v>
      </c>
      <c r="P33" s="47"/>
      <c r="Q33" s="47"/>
      <c r="R33" s="47" t="s">
        <v>84</v>
      </c>
      <c r="S33" s="47"/>
      <c r="T33" s="47"/>
      <c r="U33" s="47" t="s">
        <v>84</v>
      </c>
      <c r="V33" s="50"/>
    </row>
    <row r="34" spans="2:23" ht="12" customHeight="1">
      <c r="B34" s="46" t="s">
        <v>93</v>
      </c>
      <c r="C34" s="47" t="s">
        <v>84</v>
      </c>
      <c r="D34" s="48"/>
      <c r="E34" s="48"/>
      <c r="F34" s="47" t="s">
        <v>84</v>
      </c>
      <c r="G34" s="47"/>
      <c r="H34" s="47"/>
      <c r="I34" s="47" t="s">
        <v>84</v>
      </c>
      <c r="J34" s="47"/>
      <c r="K34" s="47"/>
      <c r="L34" s="47" t="s">
        <v>84</v>
      </c>
      <c r="M34" s="47"/>
      <c r="N34" s="47"/>
      <c r="O34" s="47" t="s">
        <v>84</v>
      </c>
      <c r="P34" s="47"/>
      <c r="Q34" s="47"/>
      <c r="R34" s="47" t="s">
        <v>84</v>
      </c>
      <c r="S34" s="47"/>
      <c r="T34" s="47"/>
      <c r="U34" s="47" t="s">
        <v>84</v>
      </c>
      <c r="V34" s="50"/>
    </row>
    <row r="35" spans="2:23" ht="12" customHeight="1">
      <c r="B35" s="46" t="s">
        <v>94</v>
      </c>
      <c r="C35" s="47">
        <f>AVERAGE(E35:O35)</f>
        <v>92</v>
      </c>
      <c r="D35" s="48"/>
      <c r="E35" s="48"/>
      <c r="F35" s="47" t="s">
        <v>84</v>
      </c>
      <c r="G35" s="47"/>
      <c r="H35" s="47"/>
      <c r="I35" s="47">
        <v>92</v>
      </c>
      <c r="J35" s="47"/>
      <c r="K35" s="47"/>
      <c r="L35" s="47" t="s">
        <v>84</v>
      </c>
      <c r="M35" s="47"/>
      <c r="N35" s="47"/>
      <c r="O35" s="47" t="s">
        <v>84</v>
      </c>
      <c r="P35" s="47"/>
      <c r="Q35" s="47"/>
      <c r="R35" s="47" t="s">
        <v>84</v>
      </c>
      <c r="S35" s="47"/>
      <c r="T35" s="47"/>
      <c r="U35" s="47" t="s">
        <v>84</v>
      </c>
      <c r="V35" s="50"/>
    </row>
    <row r="36" spans="2:23" ht="12" customHeight="1">
      <c r="B36" s="46" t="s">
        <v>95</v>
      </c>
      <c r="C36" s="47" t="s">
        <v>84</v>
      </c>
      <c r="D36" s="48"/>
      <c r="E36" s="48"/>
      <c r="F36" s="47" t="s">
        <v>84</v>
      </c>
      <c r="G36" s="47"/>
      <c r="H36" s="47"/>
      <c r="I36" s="47" t="s">
        <v>84</v>
      </c>
      <c r="J36" s="47"/>
      <c r="K36" s="47"/>
      <c r="L36" s="47" t="s">
        <v>84</v>
      </c>
      <c r="M36" s="47"/>
      <c r="N36" s="47"/>
      <c r="O36" s="47" t="s">
        <v>84</v>
      </c>
      <c r="P36" s="47"/>
      <c r="Q36" s="47"/>
      <c r="R36" s="47" t="s">
        <v>84</v>
      </c>
      <c r="S36" s="47"/>
      <c r="T36" s="47"/>
      <c r="U36" s="47" t="s">
        <v>84</v>
      </c>
      <c r="V36" s="50"/>
    </row>
    <row r="37" spans="2:23" ht="3.75" customHeight="1">
      <c r="B37" s="53"/>
      <c r="C37" s="47"/>
      <c r="D37" s="48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50"/>
    </row>
    <row r="38" spans="2:23" ht="12" customHeight="1">
      <c r="B38" s="42">
        <v>2013</v>
      </c>
      <c r="C38" s="47">
        <f>AVERAGE(C25:C36)</f>
        <v>92.9375</v>
      </c>
      <c r="D38" s="48"/>
      <c r="E38" s="48"/>
      <c r="F38" s="47" t="s">
        <v>84</v>
      </c>
      <c r="G38" s="47"/>
      <c r="H38" s="47"/>
      <c r="I38" s="47" t="s">
        <v>84</v>
      </c>
      <c r="J38" s="47"/>
      <c r="K38" s="47"/>
      <c r="L38" s="47" t="s">
        <v>84</v>
      </c>
      <c r="M38" s="47"/>
      <c r="N38" s="47"/>
      <c r="O38" s="47" t="s">
        <v>84</v>
      </c>
      <c r="P38" s="47"/>
      <c r="Q38" s="47"/>
      <c r="R38" s="47" t="s">
        <v>84</v>
      </c>
      <c r="S38" s="47"/>
      <c r="T38" s="47"/>
      <c r="U38" s="47" t="s">
        <v>84</v>
      </c>
      <c r="V38" s="50"/>
    </row>
    <row r="39" spans="2:23" ht="12" customHeight="1">
      <c r="B39" s="42">
        <v>2012</v>
      </c>
      <c r="C39" s="47">
        <v>87.735833333333332</v>
      </c>
      <c r="D39" s="48"/>
      <c r="E39" s="48"/>
      <c r="F39" s="47" t="s">
        <v>84</v>
      </c>
      <c r="G39" s="47"/>
      <c r="H39" s="47"/>
      <c r="I39" s="47">
        <v>69.75</v>
      </c>
      <c r="J39" s="47"/>
      <c r="K39" s="47"/>
      <c r="L39" s="47">
        <v>89</v>
      </c>
      <c r="M39" s="47"/>
      <c r="N39" s="47"/>
      <c r="O39" s="47">
        <v>94.443333333333328</v>
      </c>
      <c r="P39" s="47"/>
      <c r="Q39" s="47"/>
      <c r="R39" s="47" t="s">
        <v>84</v>
      </c>
      <c r="S39" s="47"/>
      <c r="T39" s="47"/>
      <c r="U39" s="47">
        <v>80</v>
      </c>
      <c r="V39" s="50"/>
    </row>
    <row r="40" spans="2:23" ht="6.75" customHeight="1"/>
    <row r="41" spans="2:23" ht="14.25" customHeight="1">
      <c r="C41" s="43" t="s">
        <v>97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2:23" ht="28.5" customHeight="1">
      <c r="C42" s="54" t="s">
        <v>76</v>
      </c>
      <c r="D42" s="54"/>
      <c r="E42" s="45"/>
      <c r="F42" s="54" t="s">
        <v>77</v>
      </c>
      <c r="G42" s="54"/>
      <c r="H42" s="45"/>
      <c r="I42" s="54" t="s">
        <v>78</v>
      </c>
      <c r="J42" s="54"/>
      <c r="K42" s="45"/>
      <c r="L42" s="54" t="s">
        <v>79</v>
      </c>
      <c r="M42" s="54"/>
      <c r="N42" s="45"/>
      <c r="O42" s="54" t="s">
        <v>80</v>
      </c>
      <c r="P42" s="54"/>
      <c r="Q42" s="45"/>
      <c r="R42" s="54" t="s">
        <v>81</v>
      </c>
      <c r="S42" s="54"/>
      <c r="T42" s="45"/>
      <c r="U42" s="54" t="s">
        <v>82</v>
      </c>
      <c r="V42" s="54"/>
    </row>
    <row r="43" spans="2:23" ht="12" customHeight="1">
      <c r="B43" s="46" t="s">
        <v>83</v>
      </c>
      <c r="C43" s="47" t="s">
        <v>84</v>
      </c>
      <c r="D43" s="48"/>
      <c r="E43" s="48"/>
      <c r="F43" s="47" t="s">
        <v>84</v>
      </c>
      <c r="G43" s="47"/>
      <c r="H43" s="47"/>
      <c r="I43" s="47" t="s">
        <v>84</v>
      </c>
      <c r="J43" s="47"/>
      <c r="K43" s="47"/>
      <c r="L43" s="47" t="s">
        <v>84</v>
      </c>
      <c r="M43" s="47"/>
      <c r="N43" s="47"/>
      <c r="O43" s="47" t="s">
        <v>84</v>
      </c>
      <c r="P43" s="47"/>
      <c r="Q43" s="47"/>
      <c r="R43" s="47" t="s">
        <v>84</v>
      </c>
      <c r="S43" s="47"/>
      <c r="T43" s="47"/>
      <c r="U43" s="47" t="s">
        <v>84</v>
      </c>
      <c r="V43" s="50"/>
      <c r="W43" s="50"/>
    </row>
    <row r="44" spans="2:23" ht="12" customHeight="1">
      <c r="B44" s="46" t="s">
        <v>85</v>
      </c>
      <c r="C44" s="47">
        <f>AVERAGE(E44:O44)</f>
        <v>55</v>
      </c>
      <c r="D44" s="48"/>
      <c r="E44" s="48"/>
      <c r="F44" s="47" t="s">
        <v>84</v>
      </c>
      <c r="G44" s="47"/>
      <c r="H44" s="47"/>
      <c r="I44" s="47">
        <v>55</v>
      </c>
      <c r="J44" s="47"/>
      <c r="K44" s="47"/>
      <c r="L44" s="47" t="s">
        <v>84</v>
      </c>
      <c r="M44" s="47"/>
      <c r="N44" s="47"/>
      <c r="O44" s="47" t="s">
        <v>84</v>
      </c>
      <c r="P44" s="47"/>
      <c r="Q44" s="47"/>
      <c r="R44" s="47" t="s">
        <v>84</v>
      </c>
      <c r="S44" s="47"/>
      <c r="T44" s="47"/>
      <c r="U44" s="47" t="s">
        <v>84</v>
      </c>
      <c r="V44" s="50"/>
      <c r="W44" s="50"/>
    </row>
    <row r="45" spans="2:23" ht="12" customHeight="1">
      <c r="B45" s="46" t="s">
        <v>86</v>
      </c>
      <c r="C45" s="47">
        <f>AVERAGE(E45:O45)</f>
        <v>88.75</v>
      </c>
      <c r="D45" s="48"/>
      <c r="E45" s="48"/>
      <c r="F45" s="47">
        <v>88.75</v>
      </c>
      <c r="G45" s="47"/>
      <c r="H45" s="47"/>
      <c r="I45" s="47" t="s">
        <v>84</v>
      </c>
      <c r="J45" s="47"/>
      <c r="K45" s="47"/>
      <c r="L45" s="47" t="s">
        <v>84</v>
      </c>
      <c r="M45" s="47"/>
      <c r="N45" s="47"/>
      <c r="O45" s="47" t="s">
        <v>84</v>
      </c>
      <c r="P45" s="47"/>
      <c r="Q45" s="47"/>
      <c r="R45" s="47" t="s">
        <v>84</v>
      </c>
      <c r="S45" s="47"/>
      <c r="T45" s="47"/>
      <c r="U45" s="47" t="s">
        <v>84</v>
      </c>
      <c r="V45" s="50"/>
      <c r="W45" s="50"/>
    </row>
    <row r="46" spans="2:23" ht="12" customHeight="1">
      <c r="B46" s="46" t="s">
        <v>87</v>
      </c>
      <c r="C46" s="55" t="s">
        <v>84</v>
      </c>
      <c r="D46" s="48"/>
      <c r="E46" s="48"/>
      <c r="F46" s="47" t="s">
        <v>84</v>
      </c>
      <c r="G46" s="47"/>
      <c r="H46" s="47"/>
      <c r="I46" s="47" t="s">
        <v>84</v>
      </c>
      <c r="J46" s="47"/>
      <c r="K46" s="47"/>
      <c r="L46" s="47" t="s">
        <v>84</v>
      </c>
      <c r="M46" s="47"/>
      <c r="N46" s="47"/>
      <c r="O46" s="47" t="s">
        <v>84</v>
      </c>
      <c r="P46" s="47"/>
      <c r="Q46" s="47"/>
      <c r="R46" s="47" t="s">
        <v>84</v>
      </c>
      <c r="S46" s="47"/>
      <c r="T46" s="47"/>
      <c r="U46" s="47" t="s">
        <v>84</v>
      </c>
      <c r="V46" s="50"/>
      <c r="W46" s="50"/>
    </row>
    <row r="47" spans="2:23" ht="12" customHeight="1">
      <c r="B47" s="46" t="s">
        <v>88</v>
      </c>
      <c r="C47" s="55" t="s">
        <v>84</v>
      </c>
      <c r="D47" s="48"/>
      <c r="E47" s="48"/>
      <c r="F47" s="47" t="s">
        <v>84</v>
      </c>
      <c r="G47" s="47"/>
      <c r="H47" s="47"/>
      <c r="I47" s="47" t="s">
        <v>84</v>
      </c>
      <c r="J47" s="47"/>
      <c r="K47" s="47"/>
      <c r="L47" s="47" t="s">
        <v>84</v>
      </c>
      <c r="M47" s="47"/>
      <c r="N47" s="47"/>
      <c r="O47" s="47" t="s">
        <v>84</v>
      </c>
      <c r="P47" s="47"/>
      <c r="Q47" s="47"/>
      <c r="R47" s="47" t="s">
        <v>84</v>
      </c>
      <c r="S47" s="47"/>
      <c r="T47" s="47"/>
      <c r="U47" s="47" t="s">
        <v>84</v>
      </c>
      <c r="V47" s="50"/>
      <c r="W47" s="56"/>
    </row>
    <row r="48" spans="2:23" ht="12" customHeight="1">
      <c r="B48" s="46" t="s">
        <v>89</v>
      </c>
      <c r="C48" s="47" t="s">
        <v>84</v>
      </c>
      <c r="D48" s="48"/>
      <c r="E48" s="48"/>
      <c r="F48" s="47" t="s">
        <v>84</v>
      </c>
      <c r="G48" s="47"/>
      <c r="H48" s="47"/>
      <c r="I48" s="47" t="s">
        <v>84</v>
      </c>
      <c r="J48" s="47"/>
      <c r="K48" s="47"/>
      <c r="L48" s="47" t="s">
        <v>84</v>
      </c>
      <c r="M48" s="47"/>
      <c r="N48" s="47"/>
      <c r="O48" s="47" t="s">
        <v>84</v>
      </c>
      <c r="P48" s="47"/>
      <c r="Q48" s="47"/>
      <c r="R48" s="47" t="s">
        <v>84</v>
      </c>
      <c r="S48" s="47"/>
      <c r="T48" s="47"/>
      <c r="U48" s="47" t="s">
        <v>84</v>
      </c>
      <c r="V48" s="50"/>
      <c r="W48" s="56"/>
    </row>
    <row r="49" spans="2:23" ht="12" customHeight="1">
      <c r="B49" s="46" t="s">
        <v>90</v>
      </c>
      <c r="C49" s="47" t="s">
        <v>84</v>
      </c>
      <c r="D49" s="48"/>
      <c r="E49" s="48"/>
      <c r="F49" s="47" t="s">
        <v>84</v>
      </c>
      <c r="G49" s="47"/>
      <c r="H49" s="47"/>
      <c r="I49" s="47" t="s">
        <v>84</v>
      </c>
      <c r="J49" s="47"/>
      <c r="K49" s="47"/>
      <c r="L49" s="47" t="s">
        <v>84</v>
      </c>
      <c r="M49" s="47"/>
      <c r="N49" s="47"/>
      <c r="O49" s="47" t="s">
        <v>84</v>
      </c>
      <c r="P49" s="47"/>
      <c r="Q49" s="47"/>
      <c r="R49" s="47" t="s">
        <v>84</v>
      </c>
      <c r="S49" s="47"/>
      <c r="T49" s="47"/>
      <c r="U49" s="47" t="s">
        <v>84</v>
      </c>
      <c r="V49" s="50"/>
      <c r="W49" s="56"/>
    </row>
    <row r="50" spans="2:23" ht="12" customHeight="1">
      <c r="B50" s="46" t="s">
        <v>91</v>
      </c>
      <c r="C50" s="47" t="s">
        <v>84</v>
      </c>
      <c r="D50" s="48"/>
      <c r="E50" s="48"/>
      <c r="F50" s="47" t="s">
        <v>84</v>
      </c>
      <c r="G50" s="47"/>
      <c r="H50" s="47"/>
      <c r="I50" s="47" t="s">
        <v>84</v>
      </c>
      <c r="J50" s="47"/>
      <c r="K50" s="47"/>
      <c r="L50" s="47" t="s">
        <v>84</v>
      </c>
      <c r="M50" s="47"/>
      <c r="N50" s="47"/>
      <c r="O50" s="47" t="s">
        <v>84</v>
      </c>
      <c r="P50" s="47"/>
      <c r="Q50" s="47"/>
      <c r="R50" s="47" t="s">
        <v>84</v>
      </c>
      <c r="S50" s="47"/>
      <c r="T50" s="47"/>
      <c r="U50" s="47" t="s">
        <v>84</v>
      </c>
      <c r="V50" s="50"/>
      <c r="W50" s="56"/>
    </row>
    <row r="51" spans="2:23" ht="12" customHeight="1">
      <c r="B51" s="46" t="s">
        <v>92</v>
      </c>
      <c r="C51" s="47">
        <f>AVERAGE(E51:O51)</f>
        <v>65</v>
      </c>
      <c r="D51" s="48"/>
      <c r="E51" s="48"/>
      <c r="F51" s="52" t="s">
        <v>84</v>
      </c>
      <c r="G51" s="47"/>
      <c r="H51" s="47"/>
      <c r="I51" s="51">
        <v>65</v>
      </c>
      <c r="J51" s="47"/>
      <c r="K51" s="47"/>
      <c r="L51" s="52" t="s">
        <v>84</v>
      </c>
      <c r="M51" s="47"/>
      <c r="N51" s="47"/>
      <c r="O51" s="47" t="s">
        <v>84</v>
      </c>
      <c r="P51" s="47"/>
      <c r="Q51" s="47"/>
      <c r="R51" s="47" t="s">
        <v>84</v>
      </c>
      <c r="S51" s="47"/>
      <c r="T51" s="47"/>
      <c r="U51" s="47" t="s">
        <v>84</v>
      </c>
      <c r="V51" s="50"/>
      <c r="W51" s="56"/>
    </row>
    <row r="52" spans="2:23" ht="12" customHeight="1">
      <c r="B52" s="46" t="s">
        <v>93</v>
      </c>
      <c r="C52" s="47">
        <f>AVERAGE(E52:O52)</f>
        <v>80.5</v>
      </c>
      <c r="D52" s="48"/>
      <c r="E52" s="48"/>
      <c r="F52" s="52" t="s">
        <v>84</v>
      </c>
      <c r="G52" s="47"/>
      <c r="H52" s="47"/>
      <c r="I52" s="51">
        <v>80.5</v>
      </c>
      <c r="J52" s="47"/>
      <c r="K52" s="47"/>
      <c r="L52" s="52" t="s">
        <v>84</v>
      </c>
      <c r="M52" s="47"/>
      <c r="N52" s="47"/>
      <c r="O52" s="47" t="s">
        <v>84</v>
      </c>
      <c r="P52" s="47"/>
      <c r="Q52" s="47"/>
      <c r="R52" s="47" t="s">
        <v>84</v>
      </c>
      <c r="S52" s="47"/>
      <c r="T52" s="47"/>
      <c r="U52" s="47" t="s">
        <v>84</v>
      </c>
      <c r="V52" s="50"/>
      <c r="W52" s="56"/>
    </row>
    <row r="53" spans="2:23" ht="12" customHeight="1">
      <c r="B53" s="46" t="s">
        <v>94</v>
      </c>
      <c r="C53" s="47">
        <f>AVERAGE(E53:O53)</f>
        <v>81.5</v>
      </c>
      <c r="D53" s="48"/>
      <c r="E53" s="48"/>
      <c r="F53" s="47" t="s">
        <v>84</v>
      </c>
      <c r="G53" s="47"/>
      <c r="H53" s="47"/>
      <c r="I53" s="47">
        <v>81.5</v>
      </c>
      <c r="J53" s="47"/>
      <c r="K53" s="47"/>
      <c r="L53" s="47" t="s">
        <v>84</v>
      </c>
      <c r="M53" s="47"/>
      <c r="N53" s="47"/>
      <c r="O53" s="47" t="s">
        <v>84</v>
      </c>
      <c r="P53" s="47"/>
      <c r="Q53" s="47"/>
      <c r="R53" s="47" t="s">
        <v>84</v>
      </c>
      <c r="S53" s="47"/>
      <c r="T53" s="47"/>
      <c r="U53" s="47" t="s">
        <v>84</v>
      </c>
      <c r="V53" s="50"/>
      <c r="W53" s="56"/>
    </row>
    <row r="54" spans="2:23" ht="12" customHeight="1">
      <c r="B54" s="46" t="s">
        <v>95</v>
      </c>
      <c r="C54" s="47">
        <f>AVERAGE(E54:O54)</f>
        <v>93.5</v>
      </c>
      <c r="D54" s="48"/>
      <c r="E54" s="48"/>
      <c r="F54" s="47" t="s">
        <v>84</v>
      </c>
      <c r="G54" s="47"/>
      <c r="H54" s="47"/>
      <c r="I54" s="47">
        <v>91</v>
      </c>
      <c r="J54" s="47"/>
      <c r="K54" s="47"/>
      <c r="L54" s="47" t="s">
        <v>84</v>
      </c>
      <c r="M54" s="47"/>
      <c r="N54" s="47"/>
      <c r="O54" s="47">
        <v>96</v>
      </c>
      <c r="P54" s="47"/>
      <c r="Q54" s="47"/>
      <c r="R54" s="47" t="s">
        <v>84</v>
      </c>
      <c r="S54" s="47"/>
      <c r="T54" s="47"/>
      <c r="U54" s="47" t="s">
        <v>84</v>
      </c>
      <c r="V54" s="50"/>
      <c r="W54" s="56"/>
    </row>
    <row r="55" spans="2:23" ht="3.75" customHeight="1">
      <c r="B55" s="53"/>
      <c r="C55" s="47"/>
      <c r="D55" s="48"/>
      <c r="E55" s="48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50"/>
      <c r="W55" s="56"/>
    </row>
    <row r="56" spans="2:23" ht="12" customHeight="1">
      <c r="B56" s="42">
        <v>2013</v>
      </c>
      <c r="C56" s="47">
        <f>AVERAGE(C43:C54)</f>
        <v>77.375</v>
      </c>
      <c r="D56" s="48"/>
      <c r="E56" s="48"/>
      <c r="F56" s="47" t="s">
        <v>84</v>
      </c>
      <c r="G56" s="47"/>
      <c r="H56" s="47"/>
      <c r="I56" s="47" t="s">
        <v>84</v>
      </c>
      <c r="J56" s="47"/>
      <c r="K56" s="47"/>
      <c r="L56" s="47" t="s">
        <v>84</v>
      </c>
      <c r="M56" s="47"/>
      <c r="N56" s="47"/>
      <c r="O56" s="47" t="s">
        <v>84</v>
      </c>
      <c r="P56" s="47"/>
      <c r="Q56" s="47"/>
      <c r="R56" s="47" t="s">
        <v>84</v>
      </c>
      <c r="S56" s="47"/>
      <c r="T56" s="47"/>
      <c r="U56" s="47" t="s">
        <v>84</v>
      </c>
      <c r="V56" s="50"/>
      <c r="W56" s="56"/>
    </row>
    <row r="57" spans="2:23" ht="12" customHeight="1">
      <c r="B57" s="42">
        <v>2012</v>
      </c>
      <c r="C57" s="47">
        <v>62.375</v>
      </c>
      <c r="D57" s="48"/>
      <c r="E57" s="48"/>
      <c r="F57" s="47" t="s">
        <v>84</v>
      </c>
      <c r="G57" s="47"/>
      <c r="H57" s="47"/>
      <c r="I57" s="47">
        <v>52.5</v>
      </c>
      <c r="J57" s="47"/>
      <c r="K57" s="47"/>
      <c r="L57" s="47">
        <v>75</v>
      </c>
      <c r="M57" s="47"/>
      <c r="N57" s="47"/>
      <c r="O57" s="47">
        <v>52.25</v>
      </c>
      <c r="P57" s="47"/>
      <c r="Q57" s="47"/>
      <c r="R57" s="47" t="s">
        <v>84</v>
      </c>
      <c r="S57" s="47"/>
      <c r="T57" s="47"/>
      <c r="U57" s="47">
        <v>72.75</v>
      </c>
      <c r="V57" s="50"/>
      <c r="W57" s="56"/>
    </row>
    <row r="58" spans="2:23" ht="7.5" customHeight="1">
      <c r="B58" s="42"/>
      <c r="F58" s="41"/>
      <c r="G58" s="41"/>
      <c r="H58" s="41"/>
      <c r="I58" s="41"/>
      <c r="J58" s="41"/>
      <c r="K58" s="41"/>
      <c r="N58" s="41"/>
      <c r="O58" s="41"/>
      <c r="P58" s="41"/>
      <c r="Q58" s="41"/>
      <c r="R58" s="41"/>
      <c r="S58" s="41"/>
      <c r="T58" s="41"/>
      <c r="U58" s="41"/>
      <c r="V58" s="41"/>
    </row>
    <row r="59" spans="2:23" ht="10.5" customHeight="1">
      <c r="B59" s="39" t="s">
        <v>98</v>
      </c>
    </row>
    <row r="60" spans="2:23" ht="10.5" customHeight="1">
      <c r="B60" s="39" t="s">
        <v>99</v>
      </c>
    </row>
    <row r="61" spans="2:23" ht="10.5" customHeight="1">
      <c r="B61" s="39" t="s">
        <v>100</v>
      </c>
    </row>
    <row r="62" spans="2:23" ht="10.5" customHeight="1">
      <c r="B62" s="39" t="s">
        <v>101</v>
      </c>
    </row>
    <row r="63" spans="2:23" ht="10.5" customHeight="1">
      <c r="B63" s="39" t="s">
        <v>102</v>
      </c>
    </row>
    <row r="64" spans="2:23" ht="10.5" customHeight="1">
      <c r="B64" s="39" t="s">
        <v>103</v>
      </c>
    </row>
  </sheetData>
  <mergeCells count="24">
    <mergeCell ref="C41:V41"/>
    <mergeCell ref="C42:D42"/>
    <mergeCell ref="F42:G42"/>
    <mergeCell ref="I42:J42"/>
    <mergeCell ref="L42:M42"/>
    <mergeCell ref="O42:P42"/>
    <mergeCell ref="R42:S42"/>
    <mergeCell ref="U42:V42"/>
    <mergeCell ref="C23:V23"/>
    <mergeCell ref="C24:D24"/>
    <mergeCell ref="F24:G24"/>
    <mergeCell ref="I24:J24"/>
    <mergeCell ref="L24:M24"/>
    <mergeCell ref="O24:P24"/>
    <mergeCell ref="R24:S24"/>
    <mergeCell ref="U24:V24"/>
    <mergeCell ref="C5:V5"/>
    <mergeCell ref="C6:D6"/>
    <mergeCell ref="F6:G6"/>
    <mergeCell ref="I6:J6"/>
    <mergeCell ref="L6:M6"/>
    <mergeCell ref="O6:P6"/>
    <mergeCell ref="R6:S6"/>
    <mergeCell ref="U6:V6"/>
  </mergeCells>
  <pageMargins left="0.36" right="0.24" top="0.17" bottom="0.19" header="0.17" footer="0.17"/>
  <pageSetup orientation="portrait" r:id="rId1"/>
  <headerFooter>
    <oddFooter>&amp;C&amp;"Arial,Regular"&amp;10 &amp;9 15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V64"/>
  <sheetViews>
    <sheetView zoomScaleNormal="100" workbookViewId="0">
      <selection activeCell="Z30" sqref="Z30"/>
    </sheetView>
  </sheetViews>
  <sheetFormatPr defaultColWidth="8" defaultRowHeight="12"/>
  <cols>
    <col min="1" max="1" width="3.625" style="39" customWidth="1"/>
    <col min="2" max="2" width="9.5" style="39" customWidth="1"/>
    <col min="3" max="3" width="7" style="39" customWidth="1"/>
    <col min="4" max="4" width="3.375" style="39" customWidth="1"/>
    <col min="5" max="5" width="0.75" style="39" customWidth="1"/>
    <col min="6" max="6" width="7" style="39" customWidth="1"/>
    <col min="7" max="7" width="3.375" style="39" customWidth="1"/>
    <col min="8" max="8" width="0.75" style="39" customWidth="1"/>
    <col min="9" max="9" width="7" style="39" customWidth="1"/>
    <col min="10" max="10" width="3.375" style="39" customWidth="1"/>
    <col min="11" max="11" width="0.75" style="39" customWidth="1"/>
    <col min="12" max="12" width="7" style="39" customWidth="1"/>
    <col min="13" max="13" width="3.375" style="39" customWidth="1"/>
    <col min="14" max="14" width="0.75" style="39" customWidth="1"/>
    <col min="15" max="15" width="7" style="39" customWidth="1"/>
    <col min="16" max="16" width="3.375" style="39" customWidth="1"/>
    <col min="17" max="17" width="0.75" style="39" customWidth="1"/>
    <col min="18" max="18" width="7" style="39" customWidth="1"/>
    <col min="19" max="19" width="3.375" style="39" customWidth="1"/>
    <col min="20" max="20" width="0.75" style="39" customWidth="1"/>
    <col min="21" max="21" width="7" style="39" customWidth="1"/>
    <col min="22" max="22" width="3.375" style="39" customWidth="1"/>
    <col min="23" max="16384" width="8" style="39"/>
  </cols>
  <sheetData>
    <row r="2" spans="2:22">
      <c r="C2" s="40" t="s">
        <v>104</v>
      </c>
    </row>
    <row r="3" spans="2:22">
      <c r="C3" s="42" t="s">
        <v>74</v>
      </c>
    </row>
    <row r="4" spans="2:22" ht="9.75" customHeight="1"/>
    <row r="5" spans="2:22" ht="14.25" customHeight="1">
      <c r="C5" s="43" t="s">
        <v>105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2:22" ht="28.5" customHeight="1">
      <c r="C6" s="44" t="s">
        <v>76</v>
      </c>
      <c r="D6" s="44"/>
      <c r="E6" s="45"/>
      <c r="F6" s="44" t="s">
        <v>77</v>
      </c>
      <c r="G6" s="44"/>
      <c r="H6" s="45"/>
      <c r="I6" s="44" t="s">
        <v>78</v>
      </c>
      <c r="J6" s="44"/>
      <c r="K6" s="45"/>
      <c r="L6" s="44" t="s">
        <v>79</v>
      </c>
      <c r="M6" s="44"/>
      <c r="N6" s="45"/>
      <c r="O6" s="44" t="s">
        <v>80</v>
      </c>
      <c r="P6" s="44"/>
      <c r="Q6" s="45"/>
      <c r="R6" s="44" t="s">
        <v>81</v>
      </c>
      <c r="S6" s="44"/>
      <c r="T6" s="45"/>
      <c r="U6" s="44" t="s">
        <v>82</v>
      </c>
      <c r="V6" s="44"/>
    </row>
    <row r="7" spans="2:22" ht="12" customHeight="1">
      <c r="B7" s="46" t="s">
        <v>83</v>
      </c>
      <c r="C7" s="47">
        <f>AVERAGE(E7:U7)</f>
        <v>67.094999999999999</v>
      </c>
      <c r="D7" s="47"/>
      <c r="E7" s="47"/>
      <c r="F7" s="47" t="s">
        <v>84</v>
      </c>
      <c r="G7" s="47"/>
      <c r="H7" s="47"/>
      <c r="I7" s="47">
        <v>73.69</v>
      </c>
      <c r="J7" s="47"/>
      <c r="K7" s="47"/>
      <c r="L7" s="47">
        <v>60.5</v>
      </c>
      <c r="M7" s="47"/>
      <c r="N7" s="47"/>
      <c r="O7" s="47" t="s">
        <v>84</v>
      </c>
      <c r="P7" s="47"/>
      <c r="Q7" s="47"/>
      <c r="R7" s="47" t="s">
        <v>84</v>
      </c>
      <c r="S7" s="47"/>
      <c r="T7" s="47"/>
      <c r="U7" s="47" t="s">
        <v>84</v>
      </c>
      <c r="V7" s="50"/>
    </row>
    <row r="8" spans="2:22" ht="12" customHeight="1">
      <c r="B8" s="46" t="s">
        <v>85</v>
      </c>
      <c r="C8" s="47">
        <f>AVERAGE(E8:U8)</f>
        <v>56</v>
      </c>
      <c r="D8" s="47"/>
      <c r="E8" s="47"/>
      <c r="F8" s="47" t="s">
        <v>84</v>
      </c>
      <c r="G8" s="47"/>
      <c r="H8" s="47"/>
      <c r="I8" s="47">
        <v>56</v>
      </c>
      <c r="J8" s="47"/>
      <c r="K8" s="47"/>
      <c r="L8" s="47" t="s">
        <v>84</v>
      </c>
      <c r="M8" s="47"/>
      <c r="N8" s="47"/>
      <c r="O8" s="47" t="s">
        <v>84</v>
      </c>
      <c r="P8" s="47"/>
      <c r="Q8" s="47"/>
      <c r="R8" s="47" t="s">
        <v>84</v>
      </c>
      <c r="S8" s="47"/>
      <c r="T8" s="47"/>
      <c r="U8" s="47" t="s">
        <v>84</v>
      </c>
      <c r="V8" s="50"/>
    </row>
    <row r="9" spans="2:22" ht="12" customHeight="1">
      <c r="B9" s="46" t="s">
        <v>86</v>
      </c>
      <c r="C9" s="47" t="s">
        <v>84</v>
      </c>
      <c r="D9" s="47"/>
      <c r="E9" s="47"/>
      <c r="F9" s="47" t="s">
        <v>84</v>
      </c>
      <c r="G9" s="47"/>
      <c r="H9" s="47"/>
      <c r="I9" s="47" t="s">
        <v>84</v>
      </c>
      <c r="J9" s="47"/>
      <c r="K9" s="47"/>
      <c r="L9" s="47" t="s">
        <v>84</v>
      </c>
      <c r="M9" s="47"/>
      <c r="N9" s="47"/>
      <c r="O9" s="47" t="s">
        <v>84</v>
      </c>
      <c r="P9" s="47"/>
      <c r="Q9" s="47"/>
      <c r="R9" s="47" t="s">
        <v>84</v>
      </c>
      <c r="S9" s="47"/>
      <c r="T9" s="47"/>
      <c r="U9" s="47" t="s">
        <v>84</v>
      </c>
      <c r="V9" s="50"/>
    </row>
    <row r="10" spans="2:22" ht="12" customHeight="1">
      <c r="B10" s="46" t="s">
        <v>87</v>
      </c>
      <c r="C10" s="47" t="s">
        <v>84</v>
      </c>
      <c r="D10" s="47"/>
      <c r="E10" s="47"/>
      <c r="F10" s="47" t="s">
        <v>84</v>
      </c>
      <c r="G10" s="47"/>
      <c r="H10" s="47"/>
      <c r="I10" s="47" t="s">
        <v>84</v>
      </c>
      <c r="J10" s="47"/>
      <c r="K10" s="47"/>
      <c r="L10" s="47" t="s">
        <v>84</v>
      </c>
      <c r="M10" s="47"/>
      <c r="N10" s="47"/>
      <c r="O10" s="47" t="s">
        <v>84</v>
      </c>
      <c r="P10" s="47"/>
      <c r="Q10" s="47"/>
      <c r="R10" s="47" t="s">
        <v>84</v>
      </c>
      <c r="S10" s="47"/>
      <c r="T10" s="47"/>
      <c r="U10" s="47" t="s">
        <v>84</v>
      </c>
      <c r="V10" s="50"/>
    </row>
    <row r="11" spans="2:22" ht="12" customHeight="1">
      <c r="B11" s="46" t="s">
        <v>88</v>
      </c>
      <c r="C11" s="47" t="s">
        <v>84</v>
      </c>
      <c r="D11" s="47"/>
      <c r="E11" s="47"/>
      <c r="F11" s="47" t="s">
        <v>84</v>
      </c>
      <c r="G11" s="47"/>
      <c r="H11" s="47"/>
      <c r="I11" s="47" t="s">
        <v>84</v>
      </c>
      <c r="J11" s="47"/>
      <c r="K11" s="47"/>
      <c r="L11" s="47" t="s">
        <v>84</v>
      </c>
      <c r="M11" s="47"/>
      <c r="N11" s="47"/>
      <c r="O11" s="47" t="s">
        <v>84</v>
      </c>
      <c r="P11" s="47"/>
      <c r="Q11" s="47"/>
      <c r="R11" s="47" t="s">
        <v>84</v>
      </c>
      <c r="S11" s="47"/>
      <c r="T11" s="47"/>
      <c r="U11" s="47" t="s">
        <v>84</v>
      </c>
      <c r="V11" s="50"/>
    </row>
    <row r="12" spans="2:22" ht="12" customHeight="1">
      <c r="B12" s="46" t="s">
        <v>89</v>
      </c>
      <c r="C12" s="47" t="s">
        <v>84</v>
      </c>
      <c r="D12" s="47"/>
      <c r="E12" s="47"/>
      <c r="F12" s="47" t="s">
        <v>84</v>
      </c>
      <c r="G12" s="47"/>
      <c r="H12" s="47"/>
      <c r="I12" s="47" t="s">
        <v>84</v>
      </c>
      <c r="J12" s="47"/>
      <c r="K12" s="47"/>
      <c r="L12" s="47" t="s">
        <v>84</v>
      </c>
      <c r="M12" s="47"/>
      <c r="N12" s="47"/>
      <c r="O12" s="47" t="s">
        <v>84</v>
      </c>
      <c r="P12" s="47"/>
      <c r="Q12" s="47"/>
      <c r="R12" s="47" t="s">
        <v>84</v>
      </c>
      <c r="S12" s="47"/>
      <c r="T12" s="47"/>
      <c r="U12" s="47" t="s">
        <v>84</v>
      </c>
      <c r="V12" s="50"/>
    </row>
    <row r="13" spans="2:22" ht="12" customHeight="1">
      <c r="B13" s="46" t="s">
        <v>90</v>
      </c>
      <c r="C13" s="47" t="s">
        <v>84</v>
      </c>
      <c r="D13" s="47"/>
      <c r="E13" s="47"/>
      <c r="F13" s="47" t="s">
        <v>84</v>
      </c>
      <c r="G13" s="47"/>
      <c r="H13" s="47"/>
      <c r="I13" s="47" t="s">
        <v>84</v>
      </c>
      <c r="J13" s="47"/>
      <c r="K13" s="47"/>
      <c r="L13" s="47" t="s">
        <v>84</v>
      </c>
      <c r="M13" s="47"/>
      <c r="N13" s="47"/>
      <c r="O13" s="47" t="s">
        <v>84</v>
      </c>
      <c r="P13" s="47"/>
      <c r="Q13" s="47"/>
      <c r="R13" s="47" t="s">
        <v>84</v>
      </c>
      <c r="S13" s="47"/>
      <c r="T13" s="47"/>
      <c r="U13" s="47" t="s">
        <v>84</v>
      </c>
      <c r="V13" s="50"/>
    </row>
    <row r="14" spans="2:22" ht="12" customHeight="1">
      <c r="B14" s="46" t="s">
        <v>91</v>
      </c>
      <c r="C14" s="47" t="s">
        <v>84</v>
      </c>
      <c r="D14" s="47"/>
      <c r="E14" s="47"/>
      <c r="F14" s="47" t="s">
        <v>84</v>
      </c>
      <c r="G14" s="47"/>
      <c r="H14" s="47"/>
      <c r="I14" s="47" t="s">
        <v>84</v>
      </c>
      <c r="J14" s="47"/>
      <c r="K14" s="47"/>
      <c r="L14" s="47" t="s">
        <v>84</v>
      </c>
      <c r="M14" s="47"/>
      <c r="N14" s="47"/>
      <c r="O14" s="47" t="s">
        <v>84</v>
      </c>
      <c r="P14" s="47"/>
      <c r="Q14" s="47"/>
      <c r="R14" s="47" t="s">
        <v>84</v>
      </c>
      <c r="S14" s="47"/>
      <c r="T14" s="47"/>
      <c r="U14" s="47" t="s">
        <v>84</v>
      </c>
      <c r="V14" s="50"/>
    </row>
    <row r="15" spans="2:22" ht="12" customHeight="1">
      <c r="B15" s="46" t="s">
        <v>92</v>
      </c>
      <c r="C15" s="47" t="s">
        <v>84</v>
      </c>
      <c r="D15" s="47"/>
      <c r="E15" s="47"/>
      <c r="F15" s="52" t="s">
        <v>84</v>
      </c>
      <c r="G15" s="52"/>
      <c r="H15" s="52"/>
      <c r="I15" s="52" t="s">
        <v>84</v>
      </c>
      <c r="J15" s="52"/>
      <c r="K15" s="52"/>
      <c r="L15" s="52" t="s">
        <v>84</v>
      </c>
      <c r="M15" s="52"/>
      <c r="N15" s="52"/>
      <c r="O15" s="52" t="s">
        <v>84</v>
      </c>
      <c r="P15" s="52"/>
      <c r="Q15" s="52"/>
      <c r="R15" s="52" t="s">
        <v>84</v>
      </c>
      <c r="S15" s="52"/>
      <c r="T15" s="52"/>
      <c r="U15" s="52" t="s">
        <v>84</v>
      </c>
      <c r="V15" s="50"/>
    </row>
    <row r="16" spans="2:22" ht="12" customHeight="1">
      <c r="B16" s="46" t="s">
        <v>93</v>
      </c>
      <c r="C16" s="47" t="s">
        <v>84</v>
      </c>
      <c r="D16" s="57"/>
      <c r="E16" s="57"/>
      <c r="F16" s="52" t="s">
        <v>84</v>
      </c>
      <c r="G16" s="52"/>
      <c r="H16" s="52"/>
      <c r="I16" s="52" t="s">
        <v>84</v>
      </c>
      <c r="J16" s="52"/>
      <c r="K16" s="52"/>
      <c r="L16" s="52" t="s">
        <v>84</v>
      </c>
      <c r="M16" s="52"/>
      <c r="N16" s="52"/>
      <c r="O16" s="52" t="s">
        <v>84</v>
      </c>
      <c r="P16" s="52"/>
      <c r="Q16" s="52"/>
      <c r="R16" s="52" t="s">
        <v>84</v>
      </c>
      <c r="S16" s="52"/>
      <c r="T16" s="52"/>
      <c r="U16" s="52" t="s">
        <v>84</v>
      </c>
      <c r="V16" s="50"/>
    </row>
    <row r="17" spans="2:22" ht="12" customHeight="1">
      <c r="B17" s="46" t="s">
        <v>94</v>
      </c>
      <c r="C17" s="47" t="s">
        <v>84</v>
      </c>
      <c r="D17" s="57"/>
      <c r="E17" s="57"/>
      <c r="F17" s="52" t="s">
        <v>84</v>
      </c>
      <c r="G17" s="52"/>
      <c r="H17" s="52"/>
      <c r="I17" s="52" t="s">
        <v>84</v>
      </c>
      <c r="J17" s="52"/>
      <c r="K17" s="52"/>
      <c r="L17" s="52" t="s">
        <v>84</v>
      </c>
      <c r="M17" s="52"/>
      <c r="N17" s="52"/>
      <c r="O17" s="52" t="s">
        <v>84</v>
      </c>
      <c r="P17" s="52"/>
      <c r="Q17" s="52"/>
      <c r="R17" s="52" t="s">
        <v>84</v>
      </c>
      <c r="S17" s="52"/>
      <c r="T17" s="52"/>
      <c r="U17" s="52" t="s">
        <v>84</v>
      </c>
      <c r="V17" s="50"/>
    </row>
    <row r="18" spans="2:22" ht="12" customHeight="1">
      <c r="B18" s="46" t="s">
        <v>95</v>
      </c>
      <c r="C18" s="47" t="s">
        <v>84</v>
      </c>
      <c r="D18" s="47"/>
      <c r="E18" s="47"/>
      <c r="F18" s="51" t="s">
        <v>84</v>
      </c>
      <c r="G18" s="47"/>
      <c r="H18" s="47"/>
      <c r="I18" s="51" t="s">
        <v>84</v>
      </c>
      <c r="J18" s="47"/>
      <c r="K18" s="47"/>
      <c r="L18" s="51" t="s">
        <v>84</v>
      </c>
      <c r="M18" s="47"/>
      <c r="N18" s="47"/>
      <c r="O18" s="51" t="s">
        <v>84</v>
      </c>
      <c r="P18" s="47"/>
      <c r="Q18" s="47"/>
      <c r="R18" s="52" t="s">
        <v>84</v>
      </c>
      <c r="S18" s="47"/>
      <c r="T18" s="47"/>
      <c r="U18" s="51" t="s">
        <v>84</v>
      </c>
      <c r="V18" s="50"/>
    </row>
    <row r="19" spans="2:22" ht="3.75" customHeight="1">
      <c r="B19" s="5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50"/>
    </row>
    <row r="20" spans="2:22" ht="12" customHeight="1">
      <c r="B20" s="42">
        <v>2013</v>
      </c>
      <c r="C20" s="47">
        <f>AVERAGE(C7:C18)</f>
        <v>61.547499999999999</v>
      </c>
      <c r="D20" s="47"/>
      <c r="E20" s="47"/>
      <c r="F20" s="47" t="s">
        <v>84</v>
      </c>
      <c r="G20" s="47"/>
      <c r="H20" s="47"/>
      <c r="I20" s="47">
        <f>AVERAGE(I7:I18)</f>
        <v>64.844999999999999</v>
      </c>
      <c r="J20" s="47"/>
      <c r="K20" s="47"/>
      <c r="L20" s="47">
        <f>AVERAGE(L7:L18)</f>
        <v>60.5</v>
      </c>
      <c r="M20" s="47"/>
      <c r="N20" s="47"/>
      <c r="O20" s="47" t="s">
        <v>84</v>
      </c>
      <c r="P20" s="47"/>
      <c r="Q20" s="47"/>
      <c r="R20" s="47" t="s">
        <v>84</v>
      </c>
      <c r="S20" s="47"/>
      <c r="T20" s="47"/>
      <c r="U20" s="47" t="s">
        <v>84</v>
      </c>
      <c r="V20" s="50"/>
    </row>
    <row r="21" spans="2:22" ht="12" customHeight="1">
      <c r="B21" s="42">
        <v>2012</v>
      </c>
      <c r="C21" s="47" t="s">
        <v>84</v>
      </c>
      <c r="D21" s="47"/>
      <c r="E21" s="47"/>
      <c r="F21" s="47" t="s">
        <v>84</v>
      </c>
      <c r="G21" s="47"/>
      <c r="H21" s="47"/>
      <c r="I21" s="47" t="s">
        <v>84</v>
      </c>
      <c r="J21" s="47"/>
      <c r="K21" s="47"/>
      <c r="L21" s="47" t="s">
        <v>84</v>
      </c>
      <c r="M21" s="47"/>
      <c r="N21" s="47"/>
      <c r="O21" s="47" t="s">
        <v>84</v>
      </c>
      <c r="P21" s="47"/>
      <c r="Q21" s="47"/>
      <c r="R21" s="47" t="s">
        <v>84</v>
      </c>
      <c r="S21" s="47"/>
      <c r="T21" s="47"/>
      <c r="U21" s="47" t="s">
        <v>84</v>
      </c>
      <c r="V21" s="50"/>
    </row>
    <row r="22" spans="2:22" ht="6.75" customHeight="1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</row>
    <row r="23" spans="2:22" ht="14.25" customHeight="1">
      <c r="C23" s="58" t="s">
        <v>106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2:22" ht="28.5" customHeight="1">
      <c r="C24" s="59" t="s">
        <v>76</v>
      </c>
      <c r="D24" s="59"/>
      <c r="E24" s="60"/>
      <c r="F24" s="59" t="s">
        <v>77</v>
      </c>
      <c r="G24" s="59"/>
      <c r="H24" s="60"/>
      <c r="I24" s="59" t="s">
        <v>78</v>
      </c>
      <c r="J24" s="59"/>
      <c r="K24" s="60"/>
      <c r="L24" s="59" t="s">
        <v>79</v>
      </c>
      <c r="M24" s="59"/>
      <c r="N24" s="60"/>
      <c r="O24" s="59" t="s">
        <v>80</v>
      </c>
      <c r="P24" s="59"/>
      <c r="Q24" s="60"/>
      <c r="R24" s="59" t="s">
        <v>81</v>
      </c>
      <c r="S24" s="59"/>
      <c r="T24" s="60"/>
      <c r="U24" s="59" t="s">
        <v>82</v>
      </c>
      <c r="V24" s="59"/>
    </row>
    <row r="25" spans="2:22" ht="12" customHeight="1">
      <c r="B25" s="46" t="s">
        <v>83</v>
      </c>
      <c r="C25" s="47">
        <f>AVERAGE(E25:U25)</f>
        <v>116.3775</v>
      </c>
      <c r="D25" s="47"/>
      <c r="E25" s="47"/>
      <c r="F25" s="47" t="s">
        <v>84</v>
      </c>
      <c r="G25" s="47"/>
      <c r="H25" s="47"/>
      <c r="I25" s="47">
        <v>111.73</v>
      </c>
      <c r="J25" s="47"/>
      <c r="K25" s="47"/>
      <c r="L25" s="47" t="s">
        <v>84</v>
      </c>
      <c r="M25" s="47"/>
      <c r="N25" s="47"/>
      <c r="O25" s="47">
        <v>101.7</v>
      </c>
      <c r="P25" s="47"/>
      <c r="Q25" s="47"/>
      <c r="R25" s="47">
        <v>130.63</v>
      </c>
      <c r="S25" s="47"/>
      <c r="T25" s="47"/>
      <c r="U25" s="47">
        <v>121.45</v>
      </c>
      <c r="V25" s="50"/>
    </row>
    <row r="26" spans="2:22" ht="12" customHeight="1">
      <c r="B26" s="46" t="s">
        <v>85</v>
      </c>
      <c r="C26" s="47">
        <f t="shared" ref="C26:C36" si="0">AVERAGE(E26:U26)</f>
        <v>114.05</v>
      </c>
      <c r="D26" s="47"/>
      <c r="E26" s="47"/>
      <c r="F26" s="47" t="s">
        <v>84</v>
      </c>
      <c r="G26" s="47"/>
      <c r="H26" s="47"/>
      <c r="I26" s="47">
        <v>103.5</v>
      </c>
      <c r="J26" s="47"/>
      <c r="K26" s="47"/>
      <c r="L26" s="47" t="s">
        <v>84</v>
      </c>
      <c r="M26" s="47"/>
      <c r="N26" s="47"/>
      <c r="O26" s="47">
        <v>114.71</v>
      </c>
      <c r="P26" s="47"/>
      <c r="Q26" s="47"/>
      <c r="R26" s="47" t="s">
        <v>84</v>
      </c>
      <c r="S26" s="47"/>
      <c r="T26" s="47"/>
      <c r="U26" s="47">
        <v>123.94</v>
      </c>
      <c r="V26" s="50"/>
    </row>
    <row r="27" spans="2:22" ht="12" customHeight="1">
      <c r="B27" s="46" t="s">
        <v>86</v>
      </c>
      <c r="C27" s="47">
        <f t="shared" si="0"/>
        <v>111.4325</v>
      </c>
      <c r="D27" s="47"/>
      <c r="E27" s="47"/>
      <c r="F27" s="47" t="s">
        <v>84</v>
      </c>
      <c r="G27" s="47"/>
      <c r="H27" s="47"/>
      <c r="I27" s="47">
        <v>109.17</v>
      </c>
      <c r="J27" s="47"/>
      <c r="K27" s="47"/>
      <c r="L27" s="47" t="s">
        <v>84</v>
      </c>
      <c r="M27" s="47"/>
      <c r="N27" s="47"/>
      <c r="O27" s="47">
        <v>109.65</v>
      </c>
      <c r="P27" s="47"/>
      <c r="Q27" s="47"/>
      <c r="R27" s="47">
        <v>114</v>
      </c>
      <c r="S27" s="47"/>
      <c r="T27" s="47"/>
      <c r="U27" s="47">
        <v>112.91</v>
      </c>
      <c r="V27" s="50"/>
    </row>
    <row r="28" spans="2:22" ht="12" customHeight="1">
      <c r="B28" s="46" t="s">
        <v>87</v>
      </c>
      <c r="C28" s="47">
        <f t="shared" si="0"/>
        <v>99.732500000000002</v>
      </c>
      <c r="D28" s="47"/>
      <c r="E28" s="47"/>
      <c r="F28" s="47" t="s">
        <v>84</v>
      </c>
      <c r="G28" s="47"/>
      <c r="H28" s="47"/>
      <c r="I28" s="47">
        <v>86.25</v>
      </c>
      <c r="J28" s="47"/>
      <c r="K28" s="47"/>
      <c r="L28" s="47" t="s">
        <v>84</v>
      </c>
      <c r="M28" s="47"/>
      <c r="N28" s="47"/>
      <c r="O28" s="47">
        <v>99.32</v>
      </c>
      <c r="P28" s="47"/>
      <c r="Q28" s="47"/>
      <c r="R28" s="47">
        <v>108.5</v>
      </c>
      <c r="S28" s="47"/>
      <c r="T28" s="47"/>
      <c r="U28" s="47">
        <v>104.86</v>
      </c>
      <c r="V28" s="50"/>
    </row>
    <row r="29" spans="2:22" ht="12" customHeight="1">
      <c r="B29" s="46" t="s">
        <v>88</v>
      </c>
      <c r="C29" s="47">
        <f t="shared" si="0"/>
        <v>106.015</v>
      </c>
      <c r="D29" s="47"/>
      <c r="E29" s="47"/>
      <c r="F29" s="47" t="s">
        <v>84</v>
      </c>
      <c r="G29" s="47"/>
      <c r="H29" s="47"/>
      <c r="I29" s="47">
        <v>106</v>
      </c>
      <c r="J29" s="47"/>
      <c r="K29" s="47"/>
      <c r="L29" s="47" t="s">
        <v>84</v>
      </c>
      <c r="M29" s="47"/>
      <c r="N29" s="47"/>
      <c r="O29" s="47">
        <v>104.11</v>
      </c>
      <c r="P29" s="47"/>
      <c r="Q29" s="47"/>
      <c r="R29" s="47">
        <v>105.75</v>
      </c>
      <c r="S29" s="47"/>
      <c r="T29" s="47"/>
      <c r="U29" s="47">
        <v>108.2</v>
      </c>
      <c r="V29" s="50"/>
    </row>
    <row r="30" spans="2:22" ht="12" customHeight="1">
      <c r="B30" s="46" t="s">
        <v>89</v>
      </c>
      <c r="C30" s="47">
        <f t="shared" si="0"/>
        <v>98.660000000000011</v>
      </c>
      <c r="D30" s="47"/>
      <c r="E30" s="47"/>
      <c r="F30" s="47" t="s">
        <v>84</v>
      </c>
      <c r="G30" s="47"/>
      <c r="H30" s="47"/>
      <c r="I30" s="47">
        <v>85.1</v>
      </c>
      <c r="J30" s="47"/>
      <c r="K30" s="47"/>
      <c r="L30" s="47" t="s">
        <v>84</v>
      </c>
      <c r="M30" s="47"/>
      <c r="N30" s="47"/>
      <c r="O30" s="47">
        <v>99.88</v>
      </c>
      <c r="P30" s="47"/>
      <c r="Q30" s="47"/>
      <c r="R30" s="47" t="s">
        <v>84</v>
      </c>
      <c r="S30" s="47"/>
      <c r="T30" s="47"/>
      <c r="U30" s="47">
        <v>111</v>
      </c>
      <c r="V30" s="50"/>
    </row>
    <row r="31" spans="2:22" ht="12" customHeight="1">
      <c r="B31" s="46" t="s">
        <v>90</v>
      </c>
      <c r="C31" s="47">
        <f t="shared" si="0"/>
        <v>114.7</v>
      </c>
      <c r="D31" s="47"/>
      <c r="E31" s="47"/>
      <c r="F31" s="47" t="s">
        <v>84</v>
      </c>
      <c r="G31" s="47"/>
      <c r="H31" s="47"/>
      <c r="I31" s="47">
        <v>106.43</v>
      </c>
      <c r="J31" s="47"/>
      <c r="K31" s="47"/>
      <c r="L31" s="47">
        <v>121.5</v>
      </c>
      <c r="M31" s="47"/>
      <c r="N31" s="47"/>
      <c r="O31" s="47">
        <v>111.38</v>
      </c>
      <c r="P31" s="47"/>
      <c r="Q31" s="47"/>
      <c r="R31" s="47" t="s">
        <v>84</v>
      </c>
      <c r="S31" s="47"/>
      <c r="T31" s="47"/>
      <c r="U31" s="47">
        <v>119.49</v>
      </c>
      <c r="V31" s="50"/>
    </row>
    <row r="32" spans="2:22" ht="12" customHeight="1">
      <c r="B32" s="46" t="s">
        <v>91</v>
      </c>
      <c r="C32" s="47">
        <f t="shared" si="0"/>
        <v>111.22499999999999</v>
      </c>
      <c r="D32" s="47"/>
      <c r="E32" s="47"/>
      <c r="F32" s="47" t="s">
        <v>84</v>
      </c>
      <c r="G32" s="47"/>
      <c r="H32" s="47"/>
      <c r="I32" s="51">
        <v>109.5</v>
      </c>
      <c r="J32" s="47"/>
      <c r="K32" s="47"/>
      <c r="L32" s="47" t="s">
        <v>84</v>
      </c>
      <c r="M32" s="47"/>
      <c r="N32" s="47"/>
      <c r="O32" s="47" t="s">
        <v>84</v>
      </c>
      <c r="P32" s="47"/>
      <c r="Q32" s="47"/>
      <c r="R32" s="47" t="s">
        <v>84</v>
      </c>
      <c r="S32" s="47"/>
      <c r="T32" s="47"/>
      <c r="U32" s="51">
        <v>112.95</v>
      </c>
      <c r="V32" s="50"/>
    </row>
    <row r="33" spans="2:22" ht="12" customHeight="1">
      <c r="B33" s="46" t="s">
        <v>92</v>
      </c>
      <c r="C33" s="47">
        <f t="shared" si="0"/>
        <v>109.64333333333333</v>
      </c>
      <c r="D33" s="47"/>
      <c r="E33" s="47"/>
      <c r="F33" s="52" t="s">
        <v>84</v>
      </c>
      <c r="G33" s="47"/>
      <c r="H33" s="47"/>
      <c r="I33" s="51">
        <v>104</v>
      </c>
      <c r="J33" s="47"/>
      <c r="K33" s="47"/>
      <c r="L33" s="52" t="s">
        <v>84</v>
      </c>
      <c r="M33" s="47"/>
      <c r="N33" s="47"/>
      <c r="O33" s="51">
        <v>110.19</v>
      </c>
      <c r="P33" s="47"/>
      <c r="Q33" s="47"/>
      <c r="R33" s="52" t="s">
        <v>84</v>
      </c>
      <c r="S33" s="47"/>
      <c r="T33" s="47"/>
      <c r="U33" s="51">
        <v>114.74</v>
      </c>
      <c r="V33" s="50"/>
    </row>
    <row r="34" spans="2:22" ht="12" customHeight="1">
      <c r="B34" s="46" t="s">
        <v>93</v>
      </c>
      <c r="C34" s="47">
        <f t="shared" si="0"/>
        <v>113.79666666666667</v>
      </c>
      <c r="D34" s="47"/>
      <c r="E34" s="47"/>
      <c r="F34" s="52" t="s">
        <v>84</v>
      </c>
      <c r="G34" s="47"/>
      <c r="H34" s="47"/>
      <c r="I34" s="51">
        <v>105.14</v>
      </c>
      <c r="J34" s="47"/>
      <c r="K34" s="47"/>
      <c r="L34" s="52" t="s">
        <v>84</v>
      </c>
      <c r="M34" s="47"/>
      <c r="N34" s="47"/>
      <c r="O34" s="51">
        <v>117.5</v>
      </c>
      <c r="P34" s="47"/>
      <c r="Q34" s="47"/>
      <c r="R34" s="52" t="s">
        <v>84</v>
      </c>
      <c r="S34" s="47"/>
      <c r="T34" s="47"/>
      <c r="U34" s="51">
        <v>118.75</v>
      </c>
      <c r="V34" s="50"/>
    </row>
    <row r="35" spans="2:22" ht="12" customHeight="1">
      <c r="B35" s="46" t="s">
        <v>94</v>
      </c>
      <c r="C35" s="47">
        <f t="shared" si="0"/>
        <v>132.708</v>
      </c>
      <c r="D35" s="47"/>
      <c r="E35" s="47"/>
      <c r="F35" s="52" t="s">
        <v>84</v>
      </c>
      <c r="G35" s="47"/>
      <c r="H35" s="47"/>
      <c r="I35" s="51">
        <v>130.4</v>
      </c>
      <c r="J35" s="47"/>
      <c r="K35" s="47"/>
      <c r="L35" s="51">
        <v>133</v>
      </c>
      <c r="M35" s="47"/>
      <c r="N35" s="47"/>
      <c r="O35" s="51">
        <v>129.75</v>
      </c>
      <c r="P35" s="47"/>
      <c r="Q35" s="47"/>
      <c r="R35" s="51">
        <v>136</v>
      </c>
      <c r="S35" s="47"/>
      <c r="T35" s="47"/>
      <c r="U35" s="51">
        <v>134.38999999999999</v>
      </c>
      <c r="V35" s="50"/>
    </row>
    <row r="36" spans="2:22" ht="12" customHeight="1">
      <c r="B36" s="46" t="s">
        <v>95</v>
      </c>
      <c r="C36" s="47">
        <f t="shared" si="0"/>
        <v>135.10250000000002</v>
      </c>
      <c r="D36" s="47"/>
      <c r="E36" s="47"/>
      <c r="F36" s="51" t="s">
        <v>84</v>
      </c>
      <c r="G36" s="47"/>
      <c r="H36" s="47"/>
      <c r="I36" s="51">
        <v>131.80000000000001</v>
      </c>
      <c r="J36" s="47"/>
      <c r="K36" s="47"/>
      <c r="L36" s="51" t="s">
        <v>84</v>
      </c>
      <c r="M36" s="47"/>
      <c r="N36" s="47"/>
      <c r="O36" s="51">
        <v>128.4</v>
      </c>
      <c r="P36" s="47"/>
      <c r="Q36" s="47"/>
      <c r="R36" s="52">
        <v>139.5</v>
      </c>
      <c r="S36" s="47"/>
      <c r="T36" s="47"/>
      <c r="U36" s="51">
        <v>140.71</v>
      </c>
      <c r="V36" s="50"/>
    </row>
    <row r="37" spans="2:22" ht="3.75" customHeight="1">
      <c r="B37" s="53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50"/>
    </row>
    <row r="38" spans="2:22" ht="12" customHeight="1">
      <c r="B38" s="42">
        <v>2013</v>
      </c>
      <c r="C38" s="47">
        <f>AVERAGE(C25:C36)</f>
        <v>113.62025000000001</v>
      </c>
      <c r="D38" s="48"/>
      <c r="E38" s="48"/>
      <c r="F38" s="47" t="s">
        <v>84</v>
      </c>
      <c r="G38" s="47"/>
      <c r="H38" s="47"/>
      <c r="I38" s="47">
        <f>AVERAGE(I25:I36)</f>
        <v>107.41833333333335</v>
      </c>
      <c r="J38" s="47"/>
      <c r="K38" s="47"/>
      <c r="L38" s="47">
        <f>AVERAGE(L25:L36)</f>
        <v>127.25</v>
      </c>
      <c r="M38" s="47"/>
      <c r="N38" s="47"/>
      <c r="O38" s="47">
        <f>AVERAGE(O25:O36)</f>
        <v>111.50818181818182</v>
      </c>
      <c r="P38" s="47"/>
      <c r="Q38" s="47"/>
      <c r="R38" s="47">
        <f>AVERAGE(R25:R36)</f>
        <v>122.39666666666666</v>
      </c>
      <c r="S38" s="47"/>
      <c r="T38" s="47"/>
      <c r="U38" s="47">
        <f>AVERAGE(U25:U36)</f>
        <v>118.61583333333333</v>
      </c>
      <c r="V38" s="50"/>
    </row>
    <row r="39" spans="2:22" ht="12" customHeight="1">
      <c r="B39" s="42">
        <v>2012</v>
      </c>
      <c r="C39" s="47">
        <v>99.448763888888905</v>
      </c>
      <c r="D39" s="47"/>
      <c r="E39" s="47"/>
      <c r="F39" s="47" t="s">
        <v>84</v>
      </c>
      <c r="G39" s="47"/>
      <c r="H39" s="47"/>
      <c r="I39" s="47">
        <v>96.537272727272708</v>
      </c>
      <c r="J39" s="47"/>
      <c r="K39" s="47"/>
      <c r="L39" s="47">
        <v>84.91</v>
      </c>
      <c r="M39" s="47"/>
      <c r="N39" s="47"/>
      <c r="O39" s="47">
        <v>94.834166666666647</v>
      </c>
      <c r="P39" s="47"/>
      <c r="Q39" s="47"/>
      <c r="R39" s="47">
        <v>106.87636363636362</v>
      </c>
      <c r="S39" s="47"/>
      <c r="T39" s="47"/>
      <c r="U39" s="47">
        <v>101.75416666666666</v>
      </c>
      <c r="V39" s="50"/>
    </row>
    <row r="40" spans="2:22" ht="6.75" customHeight="1"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2:22" ht="14.25" customHeight="1">
      <c r="C41" s="58" t="s">
        <v>107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2:22" ht="28.5" customHeight="1">
      <c r="C42" s="59" t="s">
        <v>76</v>
      </c>
      <c r="D42" s="59"/>
      <c r="E42" s="60"/>
      <c r="F42" s="59" t="s">
        <v>77</v>
      </c>
      <c r="G42" s="59"/>
      <c r="H42" s="60"/>
      <c r="I42" s="59" t="s">
        <v>78</v>
      </c>
      <c r="J42" s="59"/>
      <c r="K42" s="60"/>
      <c r="L42" s="59" t="s">
        <v>79</v>
      </c>
      <c r="M42" s="59"/>
      <c r="N42" s="60"/>
      <c r="O42" s="59" t="s">
        <v>80</v>
      </c>
      <c r="P42" s="59"/>
      <c r="Q42" s="60"/>
      <c r="R42" s="59" t="s">
        <v>81</v>
      </c>
      <c r="S42" s="59"/>
      <c r="T42" s="60"/>
      <c r="U42" s="59" t="s">
        <v>82</v>
      </c>
      <c r="V42" s="59"/>
    </row>
    <row r="43" spans="2:22" ht="12" customHeight="1">
      <c r="B43" s="46" t="s">
        <v>83</v>
      </c>
      <c r="C43" s="61">
        <f>AVERAGE(E43:U43)</f>
        <v>112.426</v>
      </c>
      <c r="D43" s="47"/>
      <c r="E43" s="47"/>
      <c r="F43" s="47">
        <v>116.32</v>
      </c>
      <c r="G43" s="47"/>
      <c r="H43" s="47"/>
      <c r="I43" s="47">
        <v>105.07</v>
      </c>
      <c r="J43" s="47"/>
      <c r="K43" s="47"/>
      <c r="L43" s="47">
        <v>115.93</v>
      </c>
      <c r="M43" s="47"/>
      <c r="N43" s="47"/>
      <c r="O43" s="47">
        <v>115.19</v>
      </c>
      <c r="P43" s="47"/>
      <c r="Q43" s="47"/>
      <c r="R43" s="47" t="s">
        <v>84</v>
      </c>
      <c r="S43" s="47"/>
      <c r="T43" s="47"/>
      <c r="U43" s="47">
        <v>109.62</v>
      </c>
      <c r="V43" s="50"/>
    </row>
    <row r="44" spans="2:22" ht="12" customHeight="1">
      <c r="B44" s="46" t="s">
        <v>85</v>
      </c>
      <c r="C44" s="61">
        <f t="shared" ref="C44:C54" si="1">AVERAGE(E44:U44)</f>
        <v>96.758333333333326</v>
      </c>
      <c r="D44" s="47"/>
      <c r="E44" s="47"/>
      <c r="F44" s="47">
        <v>103.94</v>
      </c>
      <c r="G44" s="47"/>
      <c r="H44" s="47"/>
      <c r="I44" s="47">
        <v>92.97</v>
      </c>
      <c r="J44" s="47"/>
      <c r="K44" s="47"/>
      <c r="L44" s="47">
        <v>87.88</v>
      </c>
      <c r="M44" s="47"/>
      <c r="N44" s="47"/>
      <c r="O44" s="47">
        <v>95.42</v>
      </c>
      <c r="P44" s="47"/>
      <c r="Q44" s="47"/>
      <c r="R44" s="47">
        <v>101.5</v>
      </c>
      <c r="S44" s="47"/>
      <c r="T44" s="47"/>
      <c r="U44" s="47">
        <v>98.84</v>
      </c>
      <c r="V44" s="50"/>
    </row>
    <row r="45" spans="2:22" ht="12" customHeight="1">
      <c r="B45" s="46" t="s">
        <v>86</v>
      </c>
      <c r="C45" s="61">
        <f t="shared" si="1"/>
        <v>112.71600000000001</v>
      </c>
      <c r="D45" s="47"/>
      <c r="E45" s="47"/>
      <c r="F45" s="47">
        <v>121.93</v>
      </c>
      <c r="G45" s="47"/>
      <c r="H45" s="47"/>
      <c r="I45" s="47">
        <v>114.13</v>
      </c>
      <c r="J45" s="47"/>
      <c r="K45" s="47"/>
      <c r="L45" s="47">
        <v>104.65</v>
      </c>
      <c r="M45" s="47"/>
      <c r="N45" s="47"/>
      <c r="O45" s="47">
        <v>111.03</v>
      </c>
      <c r="P45" s="47"/>
      <c r="Q45" s="47"/>
      <c r="R45" s="47" t="s">
        <v>84</v>
      </c>
      <c r="S45" s="47"/>
      <c r="T45" s="47"/>
      <c r="U45" s="47">
        <v>111.84</v>
      </c>
      <c r="V45" s="50"/>
    </row>
    <row r="46" spans="2:22" ht="12" customHeight="1">
      <c r="B46" s="46" t="s">
        <v>87</v>
      </c>
      <c r="C46" s="61">
        <f t="shared" si="1"/>
        <v>84.226666666666674</v>
      </c>
      <c r="D46" s="47"/>
      <c r="E46" s="47"/>
      <c r="F46" s="47">
        <v>82.18</v>
      </c>
      <c r="G46" s="47"/>
      <c r="H46" s="47"/>
      <c r="I46" s="47">
        <v>82.03</v>
      </c>
      <c r="J46" s="47"/>
      <c r="K46" s="47"/>
      <c r="L46" s="47">
        <v>76.77</v>
      </c>
      <c r="M46" s="47"/>
      <c r="N46" s="47"/>
      <c r="O46" s="47">
        <v>83.57</v>
      </c>
      <c r="P46" s="47"/>
      <c r="Q46" s="47"/>
      <c r="R46" s="47">
        <v>91.45</v>
      </c>
      <c r="S46" s="47"/>
      <c r="T46" s="47"/>
      <c r="U46" s="47">
        <v>89.36</v>
      </c>
      <c r="V46" s="50"/>
    </row>
    <row r="47" spans="2:22" ht="12" customHeight="1">
      <c r="B47" s="46" t="s">
        <v>88</v>
      </c>
      <c r="C47" s="61">
        <f t="shared" si="1"/>
        <v>101.80666666666666</v>
      </c>
      <c r="D47" s="47"/>
      <c r="E47" s="47"/>
      <c r="F47" s="47">
        <v>100.63</v>
      </c>
      <c r="G47" s="47"/>
      <c r="H47" s="47"/>
      <c r="I47" s="47">
        <v>97.64</v>
      </c>
      <c r="J47" s="47"/>
      <c r="K47" s="47"/>
      <c r="L47" s="47">
        <v>86.4</v>
      </c>
      <c r="M47" s="47"/>
      <c r="N47" s="47"/>
      <c r="O47" s="47">
        <v>108.55</v>
      </c>
      <c r="P47" s="47"/>
      <c r="Q47" s="47"/>
      <c r="R47" s="47">
        <v>117.5</v>
      </c>
      <c r="S47" s="47"/>
      <c r="T47" s="47"/>
      <c r="U47" s="47">
        <v>100.12</v>
      </c>
      <c r="V47" s="50"/>
    </row>
    <row r="48" spans="2:22" ht="12" customHeight="1">
      <c r="B48" s="46" t="s">
        <v>89</v>
      </c>
      <c r="C48" s="61">
        <f t="shared" si="1"/>
        <v>86.855000000000004</v>
      </c>
      <c r="D48" s="47"/>
      <c r="E48" s="47"/>
      <c r="F48" s="47">
        <v>92.81</v>
      </c>
      <c r="G48" s="47"/>
      <c r="H48" s="47"/>
      <c r="I48" s="47">
        <v>82.28</v>
      </c>
      <c r="J48" s="47"/>
      <c r="K48" s="47"/>
      <c r="L48" s="47">
        <v>75</v>
      </c>
      <c r="M48" s="47"/>
      <c r="N48" s="47"/>
      <c r="O48" s="47">
        <v>89.22</v>
      </c>
      <c r="P48" s="47"/>
      <c r="Q48" s="47"/>
      <c r="R48" s="47">
        <v>90</v>
      </c>
      <c r="S48" s="47"/>
      <c r="T48" s="47"/>
      <c r="U48" s="47">
        <v>91.82</v>
      </c>
      <c r="V48" s="50"/>
    </row>
    <row r="49" spans="2:22" ht="12" customHeight="1">
      <c r="B49" s="46" t="s">
        <v>90</v>
      </c>
      <c r="C49" s="61">
        <f t="shared" si="1"/>
        <v>98.789999999999992</v>
      </c>
      <c r="D49" s="47"/>
      <c r="E49" s="47"/>
      <c r="F49" s="47">
        <v>100.42</v>
      </c>
      <c r="G49" s="47"/>
      <c r="H49" s="47"/>
      <c r="I49" s="47">
        <v>95.65</v>
      </c>
      <c r="J49" s="47"/>
      <c r="K49" s="47"/>
      <c r="L49" s="47">
        <v>95.43</v>
      </c>
      <c r="M49" s="47"/>
      <c r="N49" s="47"/>
      <c r="O49" s="47">
        <v>99.9</v>
      </c>
      <c r="P49" s="47"/>
      <c r="Q49" s="47"/>
      <c r="R49" s="47" t="s">
        <v>84</v>
      </c>
      <c r="S49" s="47"/>
      <c r="T49" s="47"/>
      <c r="U49" s="47">
        <v>102.55</v>
      </c>
      <c r="V49" s="50"/>
    </row>
    <row r="50" spans="2:22" ht="12" customHeight="1">
      <c r="B50" s="46" t="s">
        <v>91</v>
      </c>
      <c r="C50" s="61">
        <f t="shared" si="1"/>
        <v>109.56199999999998</v>
      </c>
      <c r="D50" s="47"/>
      <c r="E50" s="47"/>
      <c r="F50" s="51">
        <v>111.18</v>
      </c>
      <c r="G50" s="47"/>
      <c r="H50" s="47"/>
      <c r="I50" s="51">
        <v>103.73</v>
      </c>
      <c r="J50" s="47"/>
      <c r="K50" s="47"/>
      <c r="L50" s="51">
        <v>109.71</v>
      </c>
      <c r="M50" s="47"/>
      <c r="N50" s="47"/>
      <c r="O50" s="51">
        <v>109.75</v>
      </c>
      <c r="P50" s="47"/>
      <c r="Q50" s="47"/>
      <c r="R50" s="52" t="s">
        <v>84</v>
      </c>
      <c r="S50" s="47"/>
      <c r="T50" s="47"/>
      <c r="U50" s="51">
        <v>113.44</v>
      </c>
      <c r="V50" s="50"/>
    </row>
    <row r="51" spans="2:22" ht="12" customHeight="1">
      <c r="B51" s="46" t="s">
        <v>92</v>
      </c>
      <c r="C51" s="61">
        <f t="shared" si="1"/>
        <v>107.16799999999998</v>
      </c>
      <c r="D51" s="47"/>
      <c r="E51" s="47"/>
      <c r="F51" s="51">
        <v>106.35</v>
      </c>
      <c r="G51" s="47"/>
      <c r="H51" s="47"/>
      <c r="I51" s="51">
        <v>101.14</v>
      </c>
      <c r="J51" s="47"/>
      <c r="K51" s="47"/>
      <c r="L51" s="51">
        <v>112.4</v>
      </c>
      <c r="M51" s="47"/>
      <c r="N51" s="47"/>
      <c r="O51" s="51">
        <v>108.64</v>
      </c>
      <c r="P51" s="47"/>
      <c r="Q51" s="47"/>
      <c r="R51" s="52" t="s">
        <v>84</v>
      </c>
      <c r="S51" s="47"/>
      <c r="T51" s="47"/>
      <c r="U51" s="51">
        <v>107.31</v>
      </c>
      <c r="V51" s="50"/>
    </row>
    <row r="52" spans="2:22" ht="12" customHeight="1">
      <c r="B52" s="46" t="s">
        <v>93</v>
      </c>
      <c r="C52" s="61">
        <f t="shared" si="1"/>
        <v>110.91600000000001</v>
      </c>
      <c r="D52" s="47"/>
      <c r="E52" s="47"/>
      <c r="F52" s="51">
        <v>115.4</v>
      </c>
      <c r="G52" s="47"/>
      <c r="H52" s="47"/>
      <c r="I52" s="51">
        <v>106.22</v>
      </c>
      <c r="J52" s="47"/>
      <c r="K52" s="47"/>
      <c r="L52" s="51">
        <v>104</v>
      </c>
      <c r="M52" s="47"/>
      <c r="N52" s="47"/>
      <c r="O52" s="51">
        <v>111.51</v>
      </c>
      <c r="P52" s="47"/>
      <c r="Q52" s="47"/>
      <c r="R52" s="52" t="s">
        <v>84</v>
      </c>
      <c r="S52" s="47"/>
      <c r="T52" s="47"/>
      <c r="U52" s="51">
        <v>117.45</v>
      </c>
      <c r="V52" s="50"/>
    </row>
    <row r="53" spans="2:22" ht="12" customHeight="1">
      <c r="B53" s="46" t="s">
        <v>94</v>
      </c>
      <c r="C53" s="61">
        <f t="shared" si="1"/>
        <v>134.53199999999998</v>
      </c>
      <c r="D53" s="47"/>
      <c r="E53" s="47"/>
      <c r="F53" s="51">
        <v>145.37</v>
      </c>
      <c r="G53" s="47"/>
      <c r="H53" s="47"/>
      <c r="I53" s="51">
        <v>134.19</v>
      </c>
      <c r="J53" s="47"/>
      <c r="K53" s="47"/>
      <c r="L53" s="51">
        <v>123.75</v>
      </c>
      <c r="M53" s="47"/>
      <c r="N53" s="47"/>
      <c r="O53" s="51">
        <v>135.1</v>
      </c>
      <c r="P53" s="47"/>
      <c r="Q53" s="47"/>
      <c r="R53" s="52" t="s">
        <v>84</v>
      </c>
      <c r="S53" s="47"/>
      <c r="T53" s="47"/>
      <c r="U53" s="51">
        <v>134.25</v>
      </c>
      <c r="V53" s="50"/>
    </row>
    <row r="54" spans="2:22" ht="12" customHeight="1">
      <c r="B54" s="46" t="s">
        <v>95</v>
      </c>
      <c r="C54" s="61">
        <f t="shared" si="1"/>
        <v>134.22499999999999</v>
      </c>
      <c r="D54" s="47"/>
      <c r="E54" s="47"/>
      <c r="F54" s="51">
        <v>138.75</v>
      </c>
      <c r="G54" s="47"/>
      <c r="H54" s="47"/>
      <c r="I54" s="51">
        <v>131.78</v>
      </c>
      <c r="J54" s="47"/>
      <c r="K54" s="47"/>
      <c r="L54" s="51">
        <v>112.47</v>
      </c>
      <c r="M54" s="47"/>
      <c r="N54" s="47"/>
      <c r="O54" s="51">
        <v>134.77000000000001</v>
      </c>
      <c r="P54" s="47"/>
      <c r="Q54" s="47"/>
      <c r="R54" s="52">
        <v>150.75</v>
      </c>
      <c r="S54" s="47"/>
      <c r="T54" s="47"/>
      <c r="U54" s="51">
        <v>136.83000000000001</v>
      </c>
      <c r="V54" s="50"/>
    </row>
    <row r="55" spans="2:22" ht="3.75" customHeight="1">
      <c r="B55" s="53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50"/>
    </row>
    <row r="56" spans="2:22" ht="12" customHeight="1">
      <c r="B56" s="42">
        <v>2013</v>
      </c>
      <c r="C56" s="47">
        <f>AVERAGE(C43:C54)</f>
        <v>107.49847222222222</v>
      </c>
      <c r="D56" s="48"/>
      <c r="E56" s="48"/>
      <c r="F56" s="47">
        <f>AVERAGE(F43:F54)</f>
        <v>111.27333333333331</v>
      </c>
      <c r="G56" s="47"/>
      <c r="H56" s="47"/>
      <c r="I56" s="47">
        <f>AVERAGE(I43:I54)</f>
        <v>103.90249999999999</v>
      </c>
      <c r="J56" s="47"/>
      <c r="K56" s="47"/>
      <c r="L56" s="47">
        <f>AVERAGE(L43:L54)</f>
        <v>100.36583333333334</v>
      </c>
      <c r="M56" s="47"/>
      <c r="N56" s="47"/>
      <c r="O56" s="47">
        <f>AVERAGE(O43:O54)</f>
        <v>108.55416666666666</v>
      </c>
      <c r="P56" s="47"/>
      <c r="Q56" s="47"/>
      <c r="R56" s="47">
        <f>AVERAGE(R43:R54)</f>
        <v>110.24000000000001</v>
      </c>
      <c r="S56" s="47"/>
      <c r="T56" s="47"/>
      <c r="U56" s="47">
        <f>AVERAGE(U43:U54)</f>
        <v>109.45249999999999</v>
      </c>
      <c r="V56" s="50"/>
    </row>
    <row r="57" spans="2:22" ht="12" customHeight="1">
      <c r="B57" s="42">
        <v>2012</v>
      </c>
      <c r="C57" s="47">
        <v>97.517499999999984</v>
      </c>
      <c r="D57" s="47"/>
      <c r="E57" s="47"/>
      <c r="F57" s="47">
        <v>103.86583333333333</v>
      </c>
      <c r="G57" s="47"/>
      <c r="H57" s="47"/>
      <c r="I57" s="47">
        <v>97.077500000000001</v>
      </c>
      <c r="J57" s="47"/>
      <c r="K57" s="47"/>
      <c r="L57" s="47">
        <v>92.442499999999995</v>
      </c>
      <c r="M57" s="47"/>
      <c r="N57" s="47"/>
      <c r="O57" s="47">
        <v>97.358333333333334</v>
      </c>
      <c r="P57" s="47"/>
      <c r="Q57" s="47"/>
      <c r="R57" s="47" t="s">
        <v>84</v>
      </c>
      <c r="S57" s="47"/>
      <c r="T57" s="47"/>
      <c r="U57" s="47">
        <v>96.84333333333332</v>
      </c>
      <c r="V57" s="50"/>
    </row>
    <row r="58" spans="2:22" ht="7.5" customHeight="1">
      <c r="B58" s="42"/>
    </row>
    <row r="59" spans="2:22" ht="10.5" customHeight="1">
      <c r="B59" s="39" t="s">
        <v>98</v>
      </c>
    </row>
    <row r="60" spans="2:22" ht="10.5" customHeight="1">
      <c r="B60" s="39" t="s">
        <v>99</v>
      </c>
    </row>
    <row r="61" spans="2:22" ht="10.5" customHeight="1">
      <c r="B61" s="39" t="s">
        <v>100</v>
      </c>
    </row>
    <row r="62" spans="2:22" ht="10.5" customHeight="1">
      <c r="B62" s="39" t="s">
        <v>101</v>
      </c>
    </row>
    <row r="63" spans="2:22" ht="10.5" customHeight="1">
      <c r="B63" s="39" t="s">
        <v>102</v>
      </c>
    </row>
    <row r="64" spans="2:22" ht="10.5" customHeight="1">
      <c r="B64" s="39" t="s">
        <v>103</v>
      </c>
    </row>
  </sheetData>
  <mergeCells count="24">
    <mergeCell ref="C41:V41"/>
    <mergeCell ref="C42:D42"/>
    <mergeCell ref="F42:G42"/>
    <mergeCell ref="I42:J42"/>
    <mergeCell ref="L42:M42"/>
    <mergeCell ref="O42:P42"/>
    <mergeCell ref="R42:S42"/>
    <mergeCell ref="U42:V42"/>
    <mergeCell ref="C23:V23"/>
    <mergeCell ref="C24:D24"/>
    <mergeCell ref="F24:G24"/>
    <mergeCell ref="I24:J24"/>
    <mergeCell ref="L24:M24"/>
    <mergeCell ref="O24:P24"/>
    <mergeCell ref="R24:S24"/>
    <mergeCell ref="U24:V24"/>
    <mergeCell ref="C5:V5"/>
    <mergeCell ref="C6:D6"/>
    <mergeCell ref="F6:G6"/>
    <mergeCell ref="I6:J6"/>
    <mergeCell ref="L6:M6"/>
    <mergeCell ref="O6:P6"/>
    <mergeCell ref="R6:S6"/>
    <mergeCell ref="U6:V6"/>
  </mergeCells>
  <pageMargins left="0.36" right="0.24" top="0.17" bottom="0.19" header="0.17" footer="0.17"/>
  <pageSetup orientation="portrait" r:id="rId1"/>
  <headerFooter>
    <oddFooter>&amp;C&amp;"Arial,Regular"&amp;10 &amp;9 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64</vt:i4>
      </vt:variant>
      <vt:variant>
        <vt:lpstr>Named Ranges</vt:lpstr>
      </vt:variant>
      <vt:variant>
        <vt:i4>64</vt:i4>
      </vt:variant>
    </vt:vector>
  </HeadingPairs>
  <TitlesOfParts>
    <vt:vector size="128" baseType="lpstr">
      <vt:lpstr>Table 1 Page 6</vt:lpstr>
      <vt:lpstr>Table 2 Page 8</vt:lpstr>
      <vt:lpstr>Table 3 Page 9</vt:lpstr>
      <vt:lpstr>Table 4 Page 10</vt:lpstr>
      <vt:lpstr>Table 5A Page 11</vt:lpstr>
      <vt:lpstr>Table 5B Page 12 </vt:lpstr>
      <vt:lpstr>Table 5C Page 13</vt:lpstr>
      <vt:lpstr>Table 6A Page 15</vt:lpstr>
      <vt:lpstr>Table 6B Page 16</vt:lpstr>
      <vt:lpstr>Table 6C Page 17</vt:lpstr>
      <vt:lpstr>Table 6D Page 18</vt:lpstr>
      <vt:lpstr>Table 7A Page 19</vt:lpstr>
      <vt:lpstr>Table 7B Page 20</vt:lpstr>
      <vt:lpstr>Table 7C Page 21</vt:lpstr>
      <vt:lpstr>Table 8A Page 22</vt:lpstr>
      <vt:lpstr>Table 8B Page 23</vt:lpstr>
      <vt:lpstr>Table 9 Page 25</vt:lpstr>
      <vt:lpstr>Table 10 Page 26</vt:lpstr>
      <vt:lpstr>Table 11 Page 27</vt:lpstr>
      <vt:lpstr>Table 12 Page 28</vt:lpstr>
      <vt:lpstr>Table 13 Page 32</vt:lpstr>
      <vt:lpstr>Table 14A Page 34</vt:lpstr>
      <vt:lpstr>Table 14B Page 35</vt:lpstr>
      <vt:lpstr>Table 15A Page 38</vt:lpstr>
      <vt:lpstr>Table 15B Page 39</vt:lpstr>
      <vt:lpstr>Table 16A Page 40</vt:lpstr>
      <vt:lpstr>Table 16B Page 41</vt:lpstr>
      <vt:lpstr>Table 17A Page 43</vt:lpstr>
      <vt:lpstr>Table 17B Page 44</vt:lpstr>
      <vt:lpstr>Table 18 Page 45</vt:lpstr>
      <vt:lpstr>Table 19 Page 47</vt:lpstr>
      <vt:lpstr>Table 20A Page 48</vt:lpstr>
      <vt:lpstr>Table 20B Page 49</vt:lpstr>
      <vt:lpstr>Table 20C Page 50</vt:lpstr>
      <vt:lpstr>Table 21 Page 51</vt:lpstr>
      <vt:lpstr>Table 22 Page 53</vt:lpstr>
      <vt:lpstr>Table 23A Page 54</vt:lpstr>
      <vt:lpstr>Table 23B Page 55</vt:lpstr>
      <vt:lpstr>Table 23C Page 56</vt:lpstr>
      <vt:lpstr>Table 23D Page 57</vt:lpstr>
      <vt:lpstr>Table 23E Page 58</vt:lpstr>
      <vt:lpstr>Table 24A Page 61</vt:lpstr>
      <vt:lpstr>Table 24B Page 62</vt:lpstr>
      <vt:lpstr>Table 24C Page 63</vt:lpstr>
      <vt:lpstr>Table 24D Page 64</vt:lpstr>
      <vt:lpstr>Table 24E Page 65</vt:lpstr>
      <vt:lpstr>Table 25 Page 66</vt:lpstr>
      <vt:lpstr>Table 26A Page 68</vt:lpstr>
      <vt:lpstr>Table 26B Page 69</vt:lpstr>
      <vt:lpstr>Table 26C Page 70</vt:lpstr>
      <vt:lpstr>Table 27A Page 71</vt:lpstr>
      <vt:lpstr>Table 27B Page 72</vt:lpstr>
      <vt:lpstr>Table 28 Page 73</vt:lpstr>
      <vt:lpstr>Table 29 Page 74</vt:lpstr>
      <vt:lpstr>Table 30A Page 75</vt:lpstr>
      <vt:lpstr>Table 30B Page 76</vt:lpstr>
      <vt:lpstr>Table 30C Page 77</vt:lpstr>
      <vt:lpstr>Table 30D Page 78</vt:lpstr>
      <vt:lpstr>Table 30E Page 79</vt:lpstr>
      <vt:lpstr>Table 30F Page  80</vt:lpstr>
      <vt:lpstr>Table 30G Page 81</vt:lpstr>
      <vt:lpstr>Table 30H Page 82</vt:lpstr>
      <vt:lpstr>Table 31A Page  85</vt:lpstr>
      <vt:lpstr>Table 31B Page 86</vt:lpstr>
      <vt:lpstr>'Table 1 Page 6'!Print_Area</vt:lpstr>
      <vt:lpstr>'Table 10 Page 26'!Print_Area</vt:lpstr>
      <vt:lpstr>'Table 11 Page 27'!Print_Area</vt:lpstr>
      <vt:lpstr>'Table 12 Page 28'!Print_Area</vt:lpstr>
      <vt:lpstr>'Table 13 Page 32'!Print_Area</vt:lpstr>
      <vt:lpstr>'Table 14A Page 34'!Print_Area</vt:lpstr>
      <vt:lpstr>'Table 14B Page 35'!Print_Area</vt:lpstr>
      <vt:lpstr>'Table 15A Page 38'!Print_Area</vt:lpstr>
      <vt:lpstr>'Table 15B Page 39'!Print_Area</vt:lpstr>
      <vt:lpstr>'Table 16A Page 40'!Print_Area</vt:lpstr>
      <vt:lpstr>'Table 16B Page 41'!Print_Area</vt:lpstr>
      <vt:lpstr>'Table 17A Page 43'!Print_Area</vt:lpstr>
      <vt:lpstr>'Table 17B Page 44'!Print_Area</vt:lpstr>
      <vt:lpstr>'Table 18 Page 45'!Print_Area</vt:lpstr>
      <vt:lpstr>'Table 19 Page 47'!Print_Area</vt:lpstr>
      <vt:lpstr>'Table 2 Page 8'!Print_Area</vt:lpstr>
      <vt:lpstr>'Table 20A Page 48'!Print_Area</vt:lpstr>
      <vt:lpstr>'Table 20B Page 49'!Print_Area</vt:lpstr>
      <vt:lpstr>'Table 20C Page 50'!Print_Area</vt:lpstr>
      <vt:lpstr>'Table 21 Page 51'!Print_Area</vt:lpstr>
      <vt:lpstr>'Table 22 Page 53'!Print_Area</vt:lpstr>
      <vt:lpstr>'Table 23A Page 54'!Print_Area</vt:lpstr>
      <vt:lpstr>'Table 23B Page 55'!Print_Area</vt:lpstr>
      <vt:lpstr>'Table 23C Page 56'!Print_Area</vt:lpstr>
      <vt:lpstr>'Table 23D Page 57'!Print_Area</vt:lpstr>
      <vt:lpstr>'Table 23E Page 58'!Print_Area</vt:lpstr>
      <vt:lpstr>'Table 24A Page 61'!Print_Area</vt:lpstr>
      <vt:lpstr>'Table 24B Page 62'!Print_Area</vt:lpstr>
      <vt:lpstr>'Table 24C Page 63'!Print_Area</vt:lpstr>
      <vt:lpstr>'Table 24D Page 64'!Print_Area</vt:lpstr>
      <vt:lpstr>'Table 24E Page 65'!Print_Area</vt:lpstr>
      <vt:lpstr>'Table 25 Page 66'!Print_Area</vt:lpstr>
      <vt:lpstr>'Table 26A Page 68'!Print_Area</vt:lpstr>
      <vt:lpstr>'Table 26B Page 69'!Print_Area</vt:lpstr>
      <vt:lpstr>'Table 26C Page 70'!Print_Area</vt:lpstr>
      <vt:lpstr>'Table 27A Page 71'!Print_Area</vt:lpstr>
      <vt:lpstr>'Table 27B Page 72'!Print_Area</vt:lpstr>
      <vt:lpstr>'Table 28 Page 73'!Print_Area</vt:lpstr>
      <vt:lpstr>'Table 29 Page 74'!Print_Area</vt:lpstr>
      <vt:lpstr>'Table 3 Page 9'!Print_Area</vt:lpstr>
      <vt:lpstr>'Table 30A Page 75'!Print_Area</vt:lpstr>
      <vt:lpstr>'Table 30B Page 76'!Print_Area</vt:lpstr>
      <vt:lpstr>'Table 30C Page 77'!Print_Area</vt:lpstr>
      <vt:lpstr>'Table 30D Page 78'!Print_Area</vt:lpstr>
      <vt:lpstr>'Table 30E Page 79'!Print_Area</vt:lpstr>
      <vt:lpstr>'Table 30F Page  80'!Print_Area</vt:lpstr>
      <vt:lpstr>'Table 30G Page 81'!Print_Area</vt:lpstr>
      <vt:lpstr>'Table 30H Page 82'!Print_Area</vt:lpstr>
      <vt:lpstr>'Table 31A Page  85'!Print_Area</vt:lpstr>
      <vt:lpstr>'Table 31B Page 86'!Print_Area</vt:lpstr>
      <vt:lpstr>'Table 4 Page 10'!Print_Area</vt:lpstr>
      <vt:lpstr>'Table 5A Page 11'!Print_Area</vt:lpstr>
      <vt:lpstr>'Table 5B Page 12 '!Print_Area</vt:lpstr>
      <vt:lpstr>'Table 5C Page 13'!Print_Area</vt:lpstr>
      <vt:lpstr>'Table 6A Page 15'!Print_Area</vt:lpstr>
      <vt:lpstr>'Table 6B Page 16'!Print_Area</vt:lpstr>
      <vt:lpstr>'Table 6C Page 17'!Print_Area</vt:lpstr>
      <vt:lpstr>'Table 6D Page 18'!Print_Area</vt:lpstr>
      <vt:lpstr>'Table 7A Page 19'!Print_Area</vt:lpstr>
      <vt:lpstr>'Table 7B Page 20'!Print_Area</vt:lpstr>
      <vt:lpstr>'Table 7C Page 21'!Print_Area</vt:lpstr>
      <vt:lpstr>'Table 8A Page 22'!Print_Area</vt:lpstr>
      <vt:lpstr>'Table 8B Page 23'!Print_Area</vt:lpstr>
      <vt:lpstr>'Table 9 Page 25'!Print_Area</vt:lpstr>
    </vt:vector>
  </TitlesOfParts>
  <Company>AMS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Wills</dc:creator>
  <cp:lastModifiedBy>Karwal, Jason</cp:lastModifiedBy>
  <cp:lastPrinted>2013-12-11T20:18:56Z</cp:lastPrinted>
  <dcterms:created xsi:type="dcterms:W3CDTF">2006-04-06T18:51:53Z</dcterms:created>
  <dcterms:modified xsi:type="dcterms:W3CDTF">2014-02-10T14:52:49Z</dcterms:modified>
</cp:coreProperties>
</file>